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plan 2015" sheetId="4" r:id="rId1"/>
  </sheets>
  <calcPr calcId="124519"/>
</workbook>
</file>

<file path=xl/calcChain.xml><?xml version="1.0" encoding="utf-8"?>
<calcChain xmlns="http://schemas.openxmlformats.org/spreadsheetml/2006/main">
  <c r="D10" i="4"/>
  <c r="E10"/>
  <c r="C10"/>
  <c r="R11" l="1"/>
  <c r="R13"/>
  <c r="R14"/>
  <c r="R15"/>
  <c r="R17"/>
  <c r="R19"/>
  <c r="R20"/>
  <c r="R21"/>
  <c r="R23"/>
  <c r="R25"/>
  <c r="R28"/>
  <c r="R29"/>
  <c r="R30"/>
  <c r="R31"/>
  <c r="R32"/>
  <c r="R33"/>
  <c r="R34"/>
  <c r="R35"/>
  <c r="R36"/>
  <c r="R37"/>
  <c r="R38"/>
  <c r="R39"/>
  <c r="R40"/>
  <c r="R41"/>
  <c r="R43"/>
  <c r="R44"/>
  <c r="R45"/>
  <c r="R47"/>
  <c r="R48"/>
  <c r="R49"/>
  <c r="R50"/>
  <c r="R51"/>
  <c r="R52"/>
  <c r="R53"/>
  <c r="R54"/>
  <c r="R56"/>
  <c r="R57"/>
  <c r="R58"/>
  <c r="R59"/>
  <c r="R61"/>
  <c r="R62"/>
  <c r="R64"/>
  <c r="R65"/>
  <c r="R66"/>
  <c r="R67"/>
  <c r="R68"/>
  <c r="R69"/>
  <c r="R70"/>
  <c r="R73"/>
  <c r="R74"/>
  <c r="R77"/>
  <c r="R78"/>
  <c r="R80"/>
  <c r="R84"/>
  <c r="R85"/>
  <c r="R87"/>
  <c r="R88"/>
  <c r="R89"/>
  <c r="R91"/>
  <c r="R94"/>
  <c r="Q90"/>
  <c r="Q86"/>
  <c r="Q83"/>
  <c r="Q79"/>
  <c r="Q76"/>
  <c r="Q72"/>
  <c r="Q71" s="1"/>
  <c r="Q63"/>
  <c r="Q60"/>
  <c r="Q55"/>
  <c r="Q46"/>
  <c r="Q42"/>
  <c r="Q27"/>
  <c r="Q24"/>
  <c r="Q22"/>
  <c r="Q18"/>
  <c r="Q16"/>
  <c r="Q12"/>
  <c r="Q10"/>
  <c r="Q93"/>
  <c r="Q92" s="1"/>
  <c r="P10"/>
  <c r="O10"/>
  <c r="P12"/>
  <c r="O12"/>
  <c r="P16"/>
  <c r="O16"/>
  <c r="P18"/>
  <c r="O18"/>
  <c r="P22"/>
  <c r="O22"/>
  <c r="P24"/>
  <c r="O24"/>
  <c r="P27"/>
  <c r="O27"/>
  <c r="P42"/>
  <c r="O42"/>
  <c r="P46"/>
  <c r="O46"/>
  <c r="P55"/>
  <c r="O55"/>
  <c r="P60"/>
  <c r="O60"/>
  <c r="P63"/>
  <c r="O63"/>
  <c r="P72"/>
  <c r="P71" s="1"/>
  <c r="O72"/>
  <c r="P76"/>
  <c r="O76"/>
  <c r="P79"/>
  <c r="O79"/>
  <c r="R79" s="1"/>
  <c r="P83"/>
  <c r="O83"/>
  <c r="P86"/>
  <c r="O86"/>
  <c r="R86" s="1"/>
  <c r="P90"/>
  <c r="O90"/>
  <c r="P93"/>
  <c r="P92" s="1"/>
  <c r="O93"/>
  <c r="R93" s="1"/>
  <c r="K94"/>
  <c r="L94" s="1"/>
  <c r="F94"/>
  <c r="G94" s="1"/>
  <c r="J93"/>
  <c r="I93"/>
  <c r="I92" s="1"/>
  <c r="H93"/>
  <c r="H92" s="1"/>
  <c r="E93"/>
  <c r="E92" s="1"/>
  <c r="D93"/>
  <c r="C93"/>
  <c r="C92" s="1"/>
  <c r="K91"/>
  <c r="L91" s="1"/>
  <c r="F91"/>
  <c r="G91" s="1"/>
  <c r="J90"/>
  <c r="I90"/>
  <c r="H90"/>
  <c r="E90"/>
  <c r="D90"/>
  <c r="C90"/>
  <c r="K89"/>
  <c r="L89" s="1"/>
  <c r="F89"/>
  <c r="G89" s="1"/>
  <c r="K88"/>
  <c r="L88" s="1"/>
  <c r="F88"/>
  <c r="G88" s="1"/>
  <c r="K87"/>
  <c r="L87" s="1"/>
  <c r="F87"/>
  <c r="G87" s="1"/>
  <c r="J86"/>
  <c r="I86"/>
  <c r="H86"/>
  <c r="E86"/>
  <c r="D86"/>
  <c r="C86"/>
  <c r="K85"/>
  <c r="L85" s="1"/>
  <c r="F85"/>
  <c r="G85" s="1"/>
  <c r="K84"/>
  <c r="L84" s="1"/>
  <c r="F84"/>
  <c r="G84" s="1"/>
  <c r="J83"/>
  <c r="I83"/>
  <c r="H83"/>
  <c r="E83"/>
  <c r="D83"/>
  <c r="C83"/>
  <c r="K80"/>
  <c r="L80" s="1"/>
  <c r="F80"/>
  <c r="G80" s="1"/>
  <c r="J79"/>
  <c r="I79"/>
  <c r="H79"/>
  <c r="E79"/>
  <c r="D79"/>
  <c r="C79"/>
  <c r="K78"/>
  <c r="L78" s="1"/>
  <c r="F78"/>
  <c r="G78" s="1"/>
  <c r="K77"/>
  <c r="L77" s="1"/>
  <c r="F77"/>
  <c r="G77" s="1"/>
  <c r="J76"/>
  <c r="I76"/>
  <c r="H76"/>
  <c r="E76"/>
  <c r="D76"/>
  <c r="C76"/>
  <c r="K74"/>
  <c r="L74" s="1"/>
  <c r="F74"/>
  <c r="G74" s="1"/>
  <c r="K73"/>
  <c r="L73" s="1"/>
  <c r="F73"/>
  <c r="G73" s="1"/>
  <c r="J72"/>
  <c r="I72"/>
  <c r="H72"/>
  <c r="H71" s="1"/>
  <c r="E72"/>
  <c r="D72"/>
  <c r="D71" s="1"/>
  <c r="C72"/>
  <c r="C71" s="1"/>
  <c r="K71"/>
  <c r="E71"/>
  <c r="K70"/>
  <c r="L70" s="1"/>
  <c r="F70"/>
  <c r="G70" s="1"/>
  <c r="K69"/>
  <c r="L69" s="1"/>
  <c r="F69"/>
  <c r="G69" s="1"/>
  <c r="K68"/>
  <c r="L68" s="1"/>
  <c r="F68"/>
  <c r="G68" s="1"/>
  <c r="K67"/>
  <c r="L67" s="1"/>
  <c r="F67"/>
  <c r="G67" s="1"/>
  <c r="K66"/>
  <c r="L66" s="1"/>
  <c r="F66"/>
  <c r="G66" s="1"/>
  <c r="K65"/>
  <c r="L65" s="1"/>
  <c r="F65"/>
  <c r="G65" s="1"/>
  <c r="K64"/>
  <c r="L64" s="1"/>
  <c r="F64"/>
  <c r="G64" s="1"/>
  <c r="J63"/>
  <c r="I63"/>
  <c r="H63"/>
  <c r="E63"/>
  <c r="D63"/>
  <c r="C63"/>
  <c r="K62"/>
  <c r="L62" s="1"/>
  <c r="F62"/>
  <c r="G62" s="1"/>
  <c r="K61"/>
  <c r="L61" s="1"/>
  <c r="F61"/>
  <c r="G61" s="1"/>
  <c r="J60"/>
  <c r="I60"/>
  <c r="H60"/>
  <c r="E60"/>
  <c r="D60"/>
  <c r="C60"/>
  <c r="K59"/>
  <c r="L59" s="1"/>
  <c r="F59"/>
  <c r="G59" s="1"/>
  <c r="K58"/>
  <c r="L58" s="1"/>
  <c r="F58"/>
  <c r="G58" s="1"/>
  <c r="K57"/>
  <c r="L57" s="1"/>
  <c r="F57"/>
  <c r="G57" s="1"/>
  <c r="K56"/>
  <c r="L56" s="1"/>
  <c r="F56"/>
  <c r="G56" s="1"/>
  <c r="J55"/>
  <c r="I55"/>
  <c r="H55"/>
  <c r="E55"/>
  <c r="D55"/>
  <c r="C55"/>
  <c r="K54"/>
  <c r="L54" s="1"/>
  <c r="F54"/>
  <c r="G54" s="1"/>
  <c r="K53"/>
  <c r="L53" s="1"/>
  <c r="F53"/>
  <c r="G53" s="1"/>
  <c r="K52"/>
  <c r="L52" s="1"/>
  <c r="F52"/>
  <c r="G52" s="1"/>
  <c r="K51"/>
  <c r="L51" s="1"/>
  <c r="F51"/>
  <c r="G51" s="1"/>
  <c r="K50"/>
  <c r="L50" s="1"/>
  <c r="F50"/>
  <c r="G50" s="1"/>
  <c r="K49"/>
  <c r="L49" s="1"/>
  <c r="F49"/>
  <c r="G49" s="1"/>
  <c r="K48"/>
  <c r="L48" s="1"/>
  <c r="F48"/>
  <c r="G48" s="1"/>
  <c r="K47"/>
  <c r="L47" s="1"/>
  <c r="F47"/>
  <c r="G47" s="1"/>
  <c r="J46"/>
  <c r="I46"/>
  <c r="H46"/>
  <c r="E46"/>
  <c r="D46"/>
  <c r="C46"/>
  <c r="K45"/>
  <c r="L45" s="1"/>
  <c r="F45"/>
  <c r="G45" s="1"/>
  <c r="K44"/>
  <c r="L44" s="1"/>
  <c r="F44"/>
  <c r="G44" s="1"/>
  <c r="K43"/>
  <c r="L43" s="1"/>
  <c r="F43"/>
  <c r="G43" s="1"/>
  <c r="J42"/>
  <c r="I42"/>
  <c r="H42"/>
  <c r="E42"/>
  <c r="D42"/>
  <c r="C42"/>
  <c r="K41"/>
  <c r="L41" s="1"/>
  <c r="F41"/>
  <c r="G41" s="1"/>
  <c r="K40"/>
  <c r="L40" s="1"/>
  <c r="F40"/>
  <c r="G40" s="1"/>
  <c r="K39"/>
  <c r="L39" s="1"/>
  <c r="F39"/>
  <c r="G39" s="1"/>
  <c r="K38"/>
  <c r="L38" s="1"/>
  <c r="F38"/>
  <c r="G38" s="1"/>
  <c r="K37"/>
  <c r="L37" s="1"/>
  <c r="F37"/>
  <c r="G37" s="1"/>
  <c r="K36"/>
  <c r="L36" s="1"/>
  <c r="F36"/>
  <c r="G36" s="1"/>
  <c r="K35"/>
  <c r="L35" s="1"/>
  <c r="F35"/>
  <c r="G35" s="1"/>
  <c r="K34"/>
  <c r="L34" s="1"/>
  <c r="F34"/>
  <c r="G34" s="1"/>
  <c r="K33"/>
  <c r="L33" s="1"/>
  <c r="F33"/>
  <c r="G33" s="1"/>
  <c r="K32"/>
  <c r="L32" s="1"/>
  <c r="F32"/>
  <c r="G32" s="1"/>
  <c r="K31"/>
  <c r="L31" s="1"/>
  <c r="F31"/>
  <c r="G31" s="1"/>
  <c r="K30"/>
  <c r="L30" s="1"/>
  <c r="F30"/>
  <c r="G30" s="1"/>
  <c r="K29"/>
  <c r="L29" s="1"/>
  <c r="F29"/>
  <c r="G29" s="1"/>
  <c r="K28"/>
  <c r="L28" s="1"/>
  <c r="F28"/>
  <c r="G28" s="1"/>
  <c r="J27"/>
  <c r="I27"/>
  <c r="H27"/>
  <c r="E27"/>
  <c r="D27"/>
  <c r="C27"/>
  <c r="K25"/>
  <c r="L25" s="1"/>
  <c r="F25"/>
  <c r="G25" s="1"/>
  <c r="J24"/>
  <c r="I24"/>
  <c r="H24"/>
  <c r="E24"/>
  <c r="D24"/>
  <c r="C24"/>
  <c r="K23"/>
  <c r="L23" s="1"/>
  <c r="F23"/>
  <c r="G23" s="1"/>
  <c r="J22"/>
  <c r="I22"/>
  <c r="H22"/>
  <c r="E22"/>
  <c r="D22"/>
  <c r="C22"/>
  <c r="K21"/>
  <c r="L21" s="1"/>
  <c r="F21"/>
  <c r="G21" s="1"/>
  <c r="K20"/>
  <c r="L20" s="1"/>
  <c r="F20"/>
  <c r="G20" s="1"/>
  <c r="K19"/>
  <c r="L19" s="1"/>
  <c r="F19"/>
  <c r="G19" s="1"/>
  <c r="J18"/>
  <c r="I18"/>
  <c r="H18"/>
  <c r="E18"/>
  <c r="D18"/>
  <c r="C18"/>
  <c r="K17"/>
  <c r="L17" s="1"/>
  <c r="F17"/>
  <c r="G17" s="1"/>
  <c r="J16"/>
  <c r="I16"/>
  <c r="H16"/>
  <c r="E16"/>
  <c r="D16"/>
  <c r="C16"/>
  <c r="L15"/>
  <c r="F15"/>
  <c r="G15" s="1"/>
  <c r="L14"/>
  <c r="F14"/>
  <c r="G14" s="1"/>
  <c r="L13"/>
  <c r="F13"/>
  <c r="G13" s="1"/>
  <c r="J12"/>
  <c r="I12"/>
  <c r="H12"/>
  <c r="E12"/>
  <c r="D12"/>
  <c r="C12"/>
  <c r="K11"/>
  <c r="L11" s="1"/>
  <c r="F11"/>
  <c r="G11" s="1"/>
  <c r="J10"/>
  <c r="I10"/>
  <c r="H10"/>
  <c r="P75" l="1"/>
  <c r="R90"/>
  <c r="R83"/>
  <c r="R63"/>
  <c r="R55"/>
  <c r="R42"/>
  <c r="R18"/>
  <c r="Q82"/>
  <c r="R46"/>
  <c r="R22"/>
  <c r="R16"/>
  <c r="Q81"/>
  <c r="R76"/>
  <c r="R27"/>
  <c r="E75"/>
  <c r="M94"/>
  <c r="O92"/>
  <c r="R92" s="1"/>
  <c r="R60"/>
  <c r="O9"/>
  <c r="R72"/>
  <c r="R24"/>
  <c r="R12"/>
  <c r="P82"/>
  <c r="P81" s="1"/>
  <c r="P26"/>
  <c r="Q75"/>
  <c r="R10"/>
  <c r="O82"/>
  <c r="O26"/>
  <c r="P9"/>
  <c r="M49"/>
  <c r="O71"/>
  <c r="R71" s="1"/>
  <c r="O75"/>
  <c r="Q26"/>
  <c r="Q9"/>
  <c r="M15"/>
  <c r="F90"/>
  <c r="K18"/>
  <c r="L18" s="1"/>
  <c r="H26"/>
  <c r="M67"/>
  <c r="H9"/>
  <c r="K46"/>
  <c r="L46" s="1"/>
  <c r="J75"/>
  <c r="J82"/>
  <c r="M56"/>
  <c r="K86"/>
  <c r="L86" s="1"/>
  <c r="K90"/>
  <c r="L90" s="1"/>
  <c r="K93"/>
  <c r="L93" s="1"/>
  <c r="K12"/>
  <c r="M14"/>
  <c r="M21"/>
  <c r="K42"/>
  <c r="L42" s="1"/>
  <c r="K79"/>
  <c r="L79" s="1"/>
  <c r="K83"/>
  <c r="L83" s="1"/>
  <c r="M85"/>
  <c r="K22"/>
  <c r="L22" s="1"/>
  <c r="M41"/>
  <c r="K24"/>
  <c r="L24" s="1"/>
  <c r="C26"/>
  <c r="K10"/>
  <c r="L10" s="1"/>
  <c r="K76"/>
  <c r="F79"/>
  <c r="G79" s="1"/>
  <c r="D82"/>
  <c r="C9"/>
  <c r="K63"/>
  <c r="L63" s="1"/>
  <c r="L71"/>
  <c r="I75"/>
  <c r="E82"/>
  <c r="E81" s="1"/>
  <c r="G90"/>
  <c r="E9"/>
  <c r="M80"/>
  <c r="M13"/>
  <c r="I9"/>
  <c r="F42"/>
  <c r="G42" s="1"/>
  <c r="E26"/>
  <c r="J26"/>
  <c r="M64"/>
  <c r="F16"/>
  <c r="G16" s="1"/>
  <c r="M29"/>
  <c r="M36"/>
  <c r="M40"/>
  <c r="M11"/>
  <c r="F12"/>
  <c r="G12" s="1"/>
  <c r="L12"/>
  <c r="M19"/>
  <c r="M25"/>
  <c r="D26"/>
  <c r="M30"/>
  <c r="M33"/>
  <c r="M37"/>
  <c r="M45"/>
  <c r="F46"/>
  <c r="G46" s="1"/>
  <c r="F55"/>
  <c r="G55" s="1"/>
  <c r="K60"/>
  <c r="L60" s="1"/>
  <c r="M62"/>
  <c r="F63"/>
  <c r="G63" s="1"/>
  <c r="F72"/>
  <c r="G72" s="1"/>
  <c r="D75"/>
  <c r="C75"/>
  <c r="F93"/>
  <c r="G93" s="1"/>
  <c r="M20"/>
  <c r="M28"/>
  <c r="M31"/>
  <c r="M34"/>
  <c r="M38"/>
  <c r="M52"/>
  <c r="M69"/>
  <c r="M73"/>
  <c r="M89"/>
  <c r="M53"/>
  <c r="F60"/>
  <c r="G60" s="1"/>
  <c r="F86"/>
  <c r="G86" s="1"/>
  <c r="M87"/>
  <c r="F22"/>
  <c r="M59"/>
  <c r="D9"/>
  <c r="M17"/>
  <c r="F18"/>
  <c r="G18" s="1"/>
  <c r="M23"/>
  <c r="F24"/>
  <c r="G24" s="1"/>
  <c r="K27"/>
  <c r="L27" s="1"/>
  <c r="M48"/>
  <c r="K55"/>
  <c r="L55" s="1"/>
  <c r="M61"/>
  <c r="M65"/>
  <c r="M68"/>
  <c r="F71"/>
  <c r="G71" s="1"/>
  <c r="K72"/>
  <c r="L72" s="1"/>
  <c r="F76"/>
  <c r="G76" s="1"/>
  <c r="H75"/>
  <c r="F83"/>
  <c r="G83" s="1"/>
  <c r="M32"/>
  <c r="M35"/>
  <c r="M39"/>
  <c r="M44"/>
  <c r="M51"/>
  <c r="M54"/>
  <c r="M58"/>
  <c r="M70"/>
  <c r="M77"/>
  <c r="M84"/>
  <c r="G22"/>
  <c r="M43"/>
  <c r="M47"/>
  <c r="M50"/>
  <c r="M57"/>
  <c r="M66"/>
  <c r="M74"/>
  <c r="M78"/>
  <c r="M88"/>
  <c r="M91"/>
  <c r="F10"/>
  <c r="G10" s="1"/>
  <c r="J9"/>
  <c r="K16"/>
  <c r="L16" s="1"/>
  <c r="I26"/>
  <c r="C82"/>
  <c r="H82"/>
  <c r="D92"/>
  <c r="F92" s="1"/>
  <c r="G92" s="1"/>
  <c r="J92"/>
  <c r="F27"/>
  <c r="G27" s="1"/>
  <c r="L76"/>
  <c r="I82"/>
  <c r="P8" l="1"/>
  <c r="P95" s="1"/>
  <c r="O8"/>
  <c r="F75"/>
  <c r="G75" s="1"/>
  <c r="R75"/>
  <c r="R26"/>
  <c r="R9"/>
  <c r="O81"/>
  <c r="R81" s="1"/>
  <c r="R82"/>
  <c r="Q8"/>
  <c r="Q95" s="1"/>
  <c r="K26"/>
  <c r="L26" s="1"/>
  <c r="M18"/>
  <c r="J81"/>
  <c r="M90"/>
  <c r="H8"/>
  <c r="K75"/>
  <c r="L75" s="1"/>
  <c r="F9"/>
  <c r="G9" s="1"/>
  <c r="E8"/>
  <c r="E95" s="1"/>
  <c r="M60"/>
  <c r="M79"/>
  <c r="M10"/>
  <c r="M46"/>
  <c r="C8"/>
  <c r="M22"/>
  <c r="M76"/>
  <c r="M71"/>
  <c r="M83"/>
  <c r="M24"/>
  <c r="F26"/>
  <c r="G26" s="1"/>
  <c r="M42"/>
  <c r="M72"/>
  <c r="J8"/>
  <c r="M86"/>
  <c r="M55"/>
  <c r="M27"/>
  <c r="M16"/>
  <c r="D8"/>
  <c r="F82"/>
  <c r="G82" s="1"/>
  <c r="M12"/>
  <c r="M93"/>
  <c r="K92"/>
  <c r="L92" s="1"/>
  <c r="M92" s="1"/>
  <c r="M63"/>
  <c r="C81"/>
  <c r="H81"/>
  <c r="K9"/>
  <c r="L9" s="1"/>
  <c r="K82"/>
  <c r="L82" s="1"/>
  <c r="I81"/>
  <c r="I8"/>
  <c r="D81"/>
  <c r="F81" s="1"/>
  <c r="M75" l="1"/>
  <c r="F8"/>
  <c r="G8" s="1"/>
  <c r="R8"/>
  <c r="O95"/>
  <c r="R95" s="1"/>
  <c r="C95"/>
  <c r="K81"/>
  <c r="M26"/>
  <c r="J95"/>
  <c r="M9"/>
  <c r="D95"/>
  <c r="F95" s="1"/>
  <c r="G81"/>
  <c r="K8"/>
  <c r="L8" s="1"/>
  <c r="I95"/>
  <c r="L81"/>
  <c r="H95"/>
  <c r="M82"/>
  <c r="G95" l="1"/>
  <c r="M8"/>
  <c r="K95"/>
  <c r="L95" s="1"/>
  <c r="M81"/>
  <c r="M95" l="1"/>
</calcChain>
</file>

<file path=xl/sharedStrings.xml><?xml version="1.0" encoding="utf-8"?>
<sst xmlns="http://schemas.openxmlformats.org/spreadsheetml/2006/main" count="109" uniqueCount="106">
  <si>
    <t>Извор 01 - Редовни</t>
  </si>
  <si>
    <t>Извор 01 - Програми</t>
  </si>
  <si>
    <t>Извор 01 - укупно</t>
  </si>
  <si>
    <t>Извор 04 - Редовни</t>
  </si>
  <si>
    <t>Извор 04 - ПРОГРАМИ</t>
  </si>
  <si>
    <t>Извор 04 - укупно</t>
  </si>
  <si>
    <t>Свега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</si>
  <si>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</si>
  <si>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</si>
  <si>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</si>
  <si>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</si>
  <si>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</si>
  <si>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</si>
  <si>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</si>
  <si>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</si>
  <si>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</si>
  <si>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</si>
  <si>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</si>
  <si>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</si>
  <si>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</si>
  <si>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</si>
  <si>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</si>
  <si>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</si>
  <si>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</si>
  <si>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</si>
  <si>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</si>
  <si>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</si>
  <si>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</si>
  <si>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</si>
  <si>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</si>
  <si>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</si>
  <si>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</si>
  <si>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</si>
  <si>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Заштита имовине</t>
  </si>
  <si>
    <t>Услуге чишћења (ЈКПГрадска чистоћа)</t>
  </si>
  <si>
    <t xml:space="preserve">Услуге чишћења 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</si>
  <si>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</si>
  <si>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</si>
  <si>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</si>
  <si>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</si>
  <si>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</si>
  <si>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</si>
  <si>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</si>
  <si>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</si>
  <si>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</si>
  <si>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</si>
  <si>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</si>
  <si>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</si>
  <si>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</si>
  <si>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</si>
  <si>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</si>
  <si>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</si>
  <si>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</si>
  <si>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</si>
  <si>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</si>
  <si>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</si>
  <si>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</si>
  <si>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</si>
  <si>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</si>
  <si>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</si>
  <si>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</si>
  <si>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</si>
  <si>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</si>
  <si>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</si>
  <si>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</si>
  <si>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</si>
  <si>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</si>
  <si>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</si>
  <si>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</si>
  <si>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</si>
  <si>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</si>
  <si>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</si>
  <si>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</si>
  <si>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</si>
  <si>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</si>
  <si>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</si>
  <si>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</si>
  <si>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</si>
  <si>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</si>
  <si>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</si>
  <si>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</si>
  <si>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</si>
  <si>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 (од 5347 до</t>
  </si>
  <si>
    <t>Административна опрема</t>
  </si>
  <si>
    <t>Опрема за образовање, науку,</t>
  </si>
  <si>
    <t xml:space="preserve">Опрема за производњу, моторнних 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</si>
  <si>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</si>
  <si>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</si>
  <si>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</si>
  <si>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</si>
  <si>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</si>
  <si>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</si>
  <si>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</si>
  <si>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Остале текуће дотације и трансфери</t>
  </si>
  <si>
    <t xml:space="preserve">Редовни програм </t>
  </si>
  <si>
    <t xml:space="preserve">Манифестације </t>
  </si>
  <si>
    <t>Укупно - програми</t>
  </si>
  <si>
    <t>НАПОМЕНА:  Табеле су под формулом, молимо вас да износе уносите искључиво у бела поља и не мењате задату формулу!</t>
  </si>
  <si>
    <t xml:space="preserve">Укупно  - програми </t>
  </si>
  <si>
    <t>Извор 01 - Редовни - република</t>
  </si>
  <si>
    <t>Редовни програм - република</t>
  </si>
  <si>
    <t>Манифестације - република</t>
  </si>
  <si>
    <t>укупно</t>
  </si>
  <si>
    <t>План расхода и издатака за 2015. годину</t>
  </si>
  <si>
    <t>НАЗИВ УСТАНОВЕ: DECJI KULTURNI CENTAR BEOGRAD</t>
  </si>
  <si>
    <t>Текући трансфери - уплате шлолама "Радост Европе"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</si>
</sst>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6" xfId="0" applyFont="1" applyFill="1" applyBorder="1"/>
    <xf numFmtId="164" fontId="4" fillId="2" borderId="7" xfId="0" applyNumberFormat="1" applyFont="1" applyFill="1" applyBorder="1"/>
    <xf numFmtId="164" fontId="4" fillId="10" borderId="3" xfId="0" applyNumberFormat="1" applyFont="1" applyFill="1" applyBorder="1"/>
    <xf numFmtId="164" fontId="5" fillId="10" borderId="9" xfId="0" applyNumberFormat="1" applyFont="1" applyFill="1" applyBorder="1"/>
    <xf numFmtId="164" fontId="6" fillId="2" borderId="10" xfId="0" applyNumberFormat="1" applyFont="1" applyFill="1" applyBorder="1"/>
    <xf numFmtId="164" fontId="6" fillId="11" borderId="12" xfId="0" applyNumberFormat="1" applyFont="1" applyFill="1" applyBorder="1"/>
    <xf numFmtId="0" fontId="4" fillId="4" borderId="1" xfId="0" applyFont="1" applyFill="1" applyBorder="1"/>
    <xf numFmtId="0" fontId="4" fillId="4" borderId="6" xfId="0" applyFont="1" applyFill="1" applyBorder="1"/>
    <xf numFmtId="164" fontId="4" fillId="4" borderId="7" xfId="0" applyNumberFormat="1" applyFont="1" applyFill="1" applyBorder="1"/>
    <xf numFmtId="164" fontId="4" fillId="8" borderId="3" xfId="0" applyNumberFormat="1" applyFont="1" applyFill="1" applyBorder="1"/>
    <xf numFmtId="164" fontId="5" fillId="8" borderId="9" xfId="0" applyNumberFormat="1" applyFont="1" applyFill="1" applyBorder="1"/>
    <xf numFmtId="164" fontId="6" fillId="4" borderId="10" xfId="0" applyNumberFormat="1" applyFont="1" applyFill="1" applyBorder="1"/>
    <xf numFmtId="164" fontId="6" fillId="8" borderId="12" xfId="0" applyNumberFormat="1" applyFont="1" applyFill="1" applyBorder="1"/>
    <xf numFmtId="0" fontId="4" fillId="5" borderId="1" xfId="0" applyFont="1" applyFill="1" applyBorder="1"/>
    <xf numFmtId="0" fontId="4" fillId="5" borderId="6" xfId="0" applyFont="1" applyFill="1" applyBorder="1"/>
    <xf numFmtId="164" fontId="4" fillId="5" borderId="7" xfId="0" applyNumberFormat="1" applyFont="1" applyFill="1" applyBorder="1"/>
    <xf numFmtId="164" fontId="4" fillId="9" borderId="3" xfId="0" applyNumberFormat="1" applyFont="1" applyFill="1" applyBorder="1"/>
    <xf numFmtId="164" fontId="5" fillId="9" borderId="9" xfId="0" applyNumberFormat="1" applyFont="1" applyFill="1" applyBorder="1"/>
    <xf numFmtId="164" fontId="6" fillId="5" borderId="10" xfId="0" applyNumberFormat="1" applyFont="1" applyFill="1" applyBorder="1"/>
    <xf numFmtId="164" fontId="6" fillId="9" borderId="12" xfId="0" applyNumberFormat="1" applyFont="1" applyFill="1" applyBorder="1"/>
    <xf numFmtId="0" fontId="4" fillId="6" borderId="1" xfId="0" applyFont="1" applyFill="1" applyBorder="1"/>
    <xf numFmtId="0" fontId="4" fillId="6" borderId="6" xfId="0" applyFont="1" applyFill="1" applyBorder="1"/>
    <xf numFmtId="164" fontId="4" fillId="6" borderId="7" xfId="0" applyNumberFormat="1" applyFont="1" applyFill="1" applyBorder="1"/>
    <xf numFmtId="164" fontId="4" fillId="6" borderId="12" xfId="0" applyNumberFormat="1" applyFont="1" applyFill="1" applyBorder="1"/>
    <xf numFmtId="164" fontId="4" fillId="6" borderId="2" xfId="0" applyNumberFormat="1" applyFont="1" applyFill="1" applyBorder="1"/>
    <xf numFmtId="164" fontId="4" fillId="6" borderId="3" xfId="0" applyNumberFormat="1" applyFont="1" applyFill="1" applyBorder="1"/>
    <xf numFmtId="164" fontId="5" fillId="6" borderId="9" xfId="0" applyNumberFormat="1" applyFont="1" applyFill="1" applyBorder="1"/>
    <xf numFmtId="164" fontId="6" fillId="6" borderId="10" xfId="0" applyNumberFormat="1" applyFont="1" applyFill="1" applyBorder="1"/>
    <xf numFmtId="164" fontId="6" fillId="6" borderId="12" xfId="0" applyNumberFormat="1" applyFont="1" applyFill="1" applyBorder="1"/>
    <xf numFmtId="164" fontId="6" fillId="4" borderId="7" xfId="0" applyNumberFormat="1" applyFont="1" applyFill="1" applyBorder="1"/>
    <xf numFmtId="164" fontId="6" fillId="4" borderId="11" xfId="0" applyNumberFormat="1" applyFont="1" applyFill="1" applyBorder="1"/>
    <xf numFmtId="164" fontId="4" fillId="6" borderId="6" xfId="0" applyNumberFormat="1" applyFont="1" applyFill="1" applyBorder="1"/>
    <xf numFmtId="164" fontId="6" fillId="10" borderId="12" xfId="0" applyNumberFormat="1" applyFont="1" applyFill="1" applyBorder="1"/>
    <xf numFmtId="0" fontId="4" fillId="6" borderId="13" xfId="0" applyFont="1" applyFill="1" applyBorder="1"/>
    <xf numFmtId="0" fontId="4" fillId="6" borderId="14" xfId="0" applyFont="1" applyFill="1" applyBorder="1"/>
    <xf numFmtId="164" fontId="4" fillId="6" borderId="15" xfId="0" applyNumberFormat="1" applyFont="1" applyFill="1" applyBorder="1"/>
    <xf numFmtId="164" fontId="4" fillId="6" borderId="14" xfId="0" applyNumberFormat="1" applyFont="1" applyFill="1" applyBorder="1"/>
    <xf numFmtId="164" fontId="4" fillId="6" borderId="16" xfId="0" applyNumberFormat="1" applyFont="1" applyFill="1" applyBorder="1"/>
    <xf numFmtId="164" fontId="5" fillId="6" borderId="18" xfId="0" applyNumberFormat="1" applyFont="1" applyFill="1" applyBorder="1"/>
    <xf numFmtId="164" fontId="6" fillId="6" borderId="15" xfId="0" applyNumberFormat="1" applyFont="1" applyFill="1" applyBorder="1"/>
    <xf numFmtId="164" fontId="6" fillId="6" borderId="20" xfId="0" applyNumberFormat="1" applyFont="1" applyFill="1" applyBorder="1"/>
    <xf numFmtId="164" fontId="6" fillId="6" borderId="21" xfId="0" applyNumberFormat="1" applyFont="1" applyFill="1" applyBorder="1"/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/>
    <xf numFmtId="164" fontId="5" fillId="3" borderId="24" xfId="0" applyNumberFormat="1" applyFont="1" applyFill="1" applyBorder="1"/>
    <xf numFmtId="164" fontId="5" fillId="7" borderId="25" xfId="0" applyNumberFormat="1" applyFont="1" applyFill="1" applyBorder="1"/>
    <xf numFmtId="164" fontId="5" fillId="7" borderId="26" xfId="0" applyNumberFormat="1" applyFont="1" applyFill="1" applyBorder="1"/>
    <xf numFmtId="164" fontId="5" fillId="3" borderId="27" xfId="0" applyNumberFormat="1" applyFont="1" applyFill="1" applyBorder="1"/>
    <xf numFmtId="164" fontId="4" fillId="5" borderId="15" xfId="0" applyNumberFormat="1" applyFont="1" applyFill="1" applyBorder="1"/>
    <xf numFmtId="164" fontId="4" fillId="5" borderId="4" xfId="0" applyNumberFormat="1" applyFont="1" applyFill="1" applyBorder="1"/>
    <xf numFmtId="0" fontId="2" fillId="0" borderId="0" xfId="0" applyFont="1"/>
    <xf numFmtId="164" fontId="9" fillId="11" borderId="9" xfId="0" applyNumberFormat="1" applyFont="1" applyFill="1" applyBorder="1"/>
    <xf numFmtId="164" fontId="8" fillId="11" borderId="10" xfId="0" applyNumberFormat="1" applyFont="1" applyFill="1" applyBorder="1"/>
    <xf numFmtId="164" fontId="8" fillId="8" borderId="10" xfId="0" applyNumberFormat="1" applyFont="1" applyFill="1" applyBorder="1"/>
    <xf numFmtId="164" fontId="8" fillId="9" borderId="10" xfId="0" applyNumberFormat="1" applyFont="1" applyFill="1" applyBorder="1"/>
    <xf numFmtId="164" fontId="8" fillId="6" borderId="10" xfId="0" applyNumberFormat="1" applyFont="1" applyFill="1" applyBorder="1"/>
    <xf numFmtId="164" fontId="8" fillId="10" borderId="10" xfId="0" applyNumberFormat="1" applyFont="1" applyFill="1" applyBorder="1"/>
    <xf numFmtId="164" fontId="8" fillId="6" borderId="19" xfId="0" applyNumberFormat="1" applyFont="1" applyFill="1" applyBorder="1"/>
    <xf numFmtId="164" fontId="7" fillId="7" borderId="28" xfId="0" applyNumberFormat="1" applyFont="1" applyFill="1" applyBorder="1"/>
    <xf numFmtId="0" fontId="5" fillId="6" borderId="8" xfId="0" applyFont="1" applyFill="1" applyBorder="1" applyAlignment="1">
      <alignment horizontal="center" vertical="center" wrapText="1"/>
    </xf>
    <xf numFmtId="164" fontId="10" fillId="11" borderId="2" xfId="0" applyNumberFormat="1" applyFont="1" applyFill="1" applyBorder="1"/>
    <xf numFmtId="164" fontId="10" fillId="8" borderId="2" xfId="0" applyNumberFormat="1" applyFont="1" applyFill="1" applyBorder="1"/>
    <xf numFmtId="164" fontId="10" fillId="9" borderId="2" xfId="0" applyNumberFormat="1" applyFont="1" applyFill="1" applyBorder="1"/>
    <xf numFmtId="164" fontId="10" fillId="0" borderId="2" xfId="0" applyNumberFormat="1" applyFont="1" applyBorder="1"/>
    <xf numFmtId="164" fontId="11" fillId="11" borderId="2" xfId="0" applyNumberFormat="1" applyFont="1" applyFill="1" applyBorder="1"/>
    <xf numFmtId="164" fontId="11" fillId="8" borderId="2" xfId="0" applyNumberFormat="1" applyFont="1" applyFill="1" applyBorder="1"/>
    <xf numFmtId="164" fontId="11" fillId="9" borderId="2" xfId="0" applyNumberFormat="1" applyFont="1" applyFill="1" applyBorder="1"/>
    <xf numFmtId="164" fontId="11" fillId="6" borderId="2" xfId="0" applyNumberFormat="1" applyFont="1" applyFill="1" applyBorder="1"/>
    <xf numFmtId="164" fontId="11" fillId="12" borderId="2" xfId="0" applyNumberFormat="1" applyFont="1" applyFill="1" applyBorder="1"/>
    <xf numFmtId="164" fontId="11" fillId="7" borderId="2" xfId="0" applyNumberFormat="1" applyFont="1" applyFill="1" applyBorder="1"/>
    <xf numFmtId="164" fontId="12" fillId="8" borderId="9" xfId="0" applyNumberFormat="1" applyFont="1" applyFill="1" applyBorder="1"/>
    <xf numFmtId="164" fontId="12" fillId="9" borderId="9" xfId="0" applyNumberFormat="1" applyFont="1" applyFill="1" applyBorder="1"/>
    <xf numFmtId="164" fontId="4" fillId="6" borderId="10" xfId="0" applyNumberFormat="1" applyFont="1" applyFill="1" applyBorder="1"/>
    <xf numFmtId="164" fontId="12" fillId="6" borderId="9" xfId="0" applyNumberFormat="1" applyFont="1" applyFill="1" applyBorder="1"/>
    <xf numFmtId="164" fontId="4" fillId="6" borderId="11" xfId="0" applyNumberFormat="1" applyFont="1" applyFill="1" applyBorder="1"/>
    <xf numFmtId="164" fontId="12" fillId="10" borderId="9" xfId="0" applyNumberFormat="1" applyFont="1" applyFill="1" applyBorder="1"/>
    <xf numFmtId="164" fontId="12" fillId="6" borderId="18" xfId="0" applyNumberFormat="1" applyFont="1" applyFill="1" applyBorder="1"/>
    <xf numFmtId="164" fontId="4" fillId="13" borderId="7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36" xfId="0" applyBorder="1"/>
    <xf numFmtId="0" fontId="5" fillId="6" borderId="35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4" fontId="4" fillId="13" borderId="10" xfId="0" applyNumberFormat="1" applyFont="1" applyFill="1" applyBorder="1"/>
    <xf numFmtId="164" fontId="4" fillId="13" borderId="11" xfId="0" applyNumberFormat="1" applyFont="1" applyFill="1" applyBorder="1"/>
    <xf numFmtId="164" fontId="6" fillId="13" borderId="1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8"/>
  <sheetViews>
    <sheetView tabSelected="1" workbookViewId="0">
      <selection activeCell="M108" sqref="M108"/>
    </sheetView>
  </sheetViews>
  <sheetFormatPr defaultRowHeight="15"/>
  <cols>
    <col min="1" max="1" width="6" customWidth="1"/>
    <col min="2" max="2" width="37.28515625" customWidth="1"/>
    <col min="3" max="3" width="9.42578125" bestFit="1" customWidth="1"/>
    <col min="9" max="9" width="9.42578125" bestFit="1" customWidth="1"/>
    <col min="14" max="14" width="4" customWidth="1"/>
    <col min="15" max="15" width="9.140625" customWidth="1"/>
    <col min="16" max="16" width="10.42578125" customWidth="1"/>
    <col min="17" max="17" width="8.5703125" customWidth="1"/>
    <col min="18" max="18" width="8.85546875" customWidth="1"/>
  </cols>
  <sheetData>
    <row r="2" spans="1:18">
      <c r="B2" s="54" t="s">
        <v>103</v>
      </c>
    </row>
    <row r="4" spans="1:18">
      <c r="B4" s="54" t="s">
        <v>104</v>
      </c>
      <c r="C4" s="54"/>
    </row>
    <row r="5" spans="1:18" ht="15.75" thickBot="1"/>
    <row r="6" spans="1:18" ht="15" customHeight="1">
      <c r="A6" s="82"/>
      <c r="B6" s="83"/>
      <c r="C6" s="84" t="s">
        <v>0</v>
      </c>
      <c r="D6" s="86" t="s">
        <v>1</v>
      </c>
      <c r="E6" s="87"/>
      <c r="F6" s="88" t="s">
        <v>98</v>
      </c>
      <c r="G6" s="89" t="s">
        <v>2</v>
      </c>
      <c r="H6" s="95" t="s">
        <v>3</v>
      </c>
      <c r="I6" s="97" t="s">
        <v>4</v>
      </c>
      <c r="J6" s="98"/>
      <c r="K6" s="99" t="s">
        <v>96</v>
      </c>
      <c r="L6" s="89" t="s">
        <v>5</v>
      </c>
      <c r="M6" s="101" t="s">
        <v>6</v>
      </c>
      <c r="O6" s="84" t="s">
        <v>99</v>
      </c>
      <c r="P6" s="91" t="s">
        <v>100</v>
      </c>
      <c r="Q6" s="91" t="s">
        <v>101</v>
      </c>
      <c r="R6" s="93" t="s">
        <v>102</v>
      </c>
    </row>
    <row r="7" spans="1:18" ht="27">
      <c r="A7" s="82"/>
      <c r="B7" s="83"/>
      <c r="C7" s="85"/>
      <c r="D7" s="63" t="s">
        <v>94</v>
      </c>
      <c r="E7" s="63" t="s">
        <v>95</v>
      </c>
      <c r="F7" s="88"/>
      <c r="G7" s="90"/>
      <c r="H7" s="96"/>
      <c r="I7" s="1" t="s">
        <v>94</v>
      </c>
      <c r="J7" s="2" t="s">
        <v>95</v>
      </c>
      <c r="K7" s="100"/>
      <c r="L7" s="90"/>
      <c r="M7" s="102"/>
      <c r="O7" s="85"/>
      <c r="P7" s="92"/>
      <c r="Q7" s="92"/>
      <c r="R7" s="94"/>
    </row>
    <row r="8" spans="1:18">
      <c r="A8" s="3">
        <v>400000</v>
      </c>
      <c r="B8" s="4" t="s">
        <v>7</v>
      </c>
      <c r="C8" s="5">
        <f>SUM(C9+C26+C71+C75)</f>
        <v>32032652</v>
      </c>
      <c r="D8" s="5">
        <f>SUM(D9+D26+D71+D75)</f>
        <v>2200000</v>
      </c>
      <c r="E8" s="5">
        <f>SUM(E9+E26+E71+E75)</f>
        <v>5000000</v>
      </c>
      <c r="F8" s="6">
        <f>SUM(D8:E8)</f>
        <v>7200000</v>
      </c>
      <c r="G8" s="7">
        <f t="shared" ref="G8:G37" si="0">SUM(C8+F8)</f>
        <v>39232652</v>
      </c>
      <c r="H8" s="8">
        <f>SUM(H9+H26+H71+H75)</f>
        <v>13429030</v>
      </c>
      <c r="I8" s="8">
        <f>SUM(I9+I26+I71+I75)</f>
        <v>11170000</v>
      </c>
      <c r="J8" s="8">
        <f>SUM(J9+J26+J71+J75)</f>
        <v>3970000</v>
      </c>
      <c r="K8" s="9">
        <f>SUM(I8:J8)</f>
        <v>15140000</v>
      </c>
      <c r="L8" s="55">
        <f>SUM(H8+K8)</f>
        <v>28569030</v>
      </c>
      <c r="M8" s="56">
        <f>SUM(G8+L8)</f>
        <v>67801682</v>
      </c>
      <c r="O8" s="64">
        <f>SUM(O9+O26+O71+O75)</f>
        <v>0</v>
      </c>
      <c r="P8" s="64">
        <f>SUM(P9+P26+P71+P75)</f>
        <v>1020000</v>
      </c>
      <c r="Q8" s="64">
        <f>SUM(Q9+Q26+Q71+Q75)</f>
        <v>550000</v>
      </c>
      <c r="R8" s="68">
        <f>SUM(O8:Q8)</f>
        <v>1570000</v>
      </c>
    </row>
    <row r="9" spans="1:18">
      <c r="A9" s="10">
        <v>410000</v>
      </c>
      <c r="B9" s="11" t="s">
        <v>8</v>
      </c>
      <c r="C9" s="12">
        <f>SUM(C10+C12+C16+C18+C22+C24)</f>
        <v>17389906</v>
      </c>
      <c r="D9" s="12">
        <f t="shared" ref="D9:E9" si="1">SUM(D10+D12+D16+D18+D22+D24)</f>
        <v>0</v>
      </c>
      <c r="E9" s="12">
        <f t="shared" si="1"/>
        <v>0</v>
      </c>
      <c r="F9" s="13">
        <f>SUM(D9:E9)</f>
        <v>0</v>
      </c>
      <c r="G9" s="14">
        <f t="shared" si="0"/>
        <v>17389906</v>
      </c>
      <c r="H9" s="15">
        <f>SUM(H10+H12+H16+H18+H22+H24)</f>
        <v>4134030</v>
      </c>
      <c r="I9" s="15">
        <f t="shared" ref="I9:J9" si="2">SUM(I10+I12+I16+I18+I22+I24)</f>
        <v>0</v>
      </c>
      <c r="J9" s="15">
        <f t="shared" si="2"/>
        <v>0</v>
      </c>
      <c r="K9" s="16">
        <f>SUM(I9:J9)</f>
        <v>0</v>
      </c>
      <c r="L9" s="74">
        <f>SUM(H9+K9)</f>
        <v>4134030</v>
      </c>
      <c r="M9" s="57">
        <f>SUM(G9+L9)</f>
        <v>21523936</v>
      </c>
      <c r="O9" s="65">
        <f>SUM(O10+O12+O16+O18+O22+O24)</f>
        <v>0</v>
      </c>
      <c r="P9" s="65">
        <f>SUM(P10+P12+P16+P18+P22+P24)</f>
        <v>0</v>
      </c>
      <c r="Q9" s="65">
        <f>SUM(Q10+Q12+Q16+Q18+Q22+Q24)</f>
        <v>0</v>
      </c>
      <c r="R9" s="69">
        <f t="shared" ref="R9:R70" si="3">SUM(O9:Q9)</f>
        <v>0</v>
      </c>
    </row>
    <row r="10" spans="1:18">
      <c r="A10" s="17">
        <v>411000</v>
      </c>
      <c r="B10" s="18" t="s">
        <v>9</v>
      </c>
      <c r="C10" s="19">
        <f>SUM(C11)</f>
        <v>13112727</v>
      </c>
      <c r="D10" s="19">
        <f t="shared" ref="D10:E10" si="4">SUM(D11)</f>
        <v>0</v>
      </c>
      <c r="E10" s="19">
        <f t="shared" si="4"/>
        <v>0</v>
      </c>
      <c r="F10" s="20">
        <f>SUM(D10:E10)</f>
        <v>0</v>
      </c>
      <c r="G10" s="21">
        <f t="shared" si="0"/>
        <v>13112727</v>
      </c>
      <c r="H10" s="22">
        <f>SUM(H11)</f>
        <v>3070000</v>
      </c>
      <c r="I10" s="22">
        <f t="shared" ref="I10:J10" si="5">SUM(I11)</f>
        <v>0</v>
      </c>
      <c r="J10" s="22">
        <f t="shared" si="5"/>
        <v>0</v>
      </c>
      <c r="K10" s="23">
        <f>SUM(I10:J10)</f>
        <v>0</v>
      </c>
      <c r="L10" s="75">
        <f>SUM(H10+K10)</f>
        <v>3070000</v>
      </c>
      <c r="M10" s="58">
        <f>SUM(G10+L10)</f>
        <v>16182727</v>
      </c>
      <c r="O10" s="66">
        <f>SUM(O11)</f>
        <v>0</v>
      </c>
      <c r="P10" s="66">
        <f>SUM(P11)</f>
        <v>0</v>
      </c>
      <c r="Q10" s="66">
        <f>SUM(Q11)</f>
        <v>0</v>
      </c>
      <c r="R10" s="70">
        <f t="shared" si="3"/>
        <v>0</v>
      </c>
    </row>
    <row r="11" spans="1:18">
      <c r="A11" s="24">
        <v>411100</v>
      </c>
      <c r="B11" s="25" t="s">
        <v>10</v>
      </c>
      <c r="C11" s="81">
        <v>13112727</v>
      </c>
      <c r="D11" s="26">
        <v>0</v>
      </c>
      <c r="E11" s="27">
        <v>0</v>
      </c>
      <c r="F11" s="29">
        <f>SUM(D11+E11)</f>
        <v>0</v>
      </c>
      <c r="G11" s="30">
        <f t="shared" si="0"/>
        <v>13112727</v>
      </c>
      <c r="H11" s="103">
        <v>3070000</v>
      </c>
      <c r="I11" s="31">
        <v>0</v>
      </c>
      <c r="J11" s="31">
        <v>0</v>
      </c>
      <c r="K11" s="32">
        <f>SUM(I11:J11)</f>
        <v>0</v>
      </c>
      <c r="L11" s="77">
        <f>SUM(H11+K11)</f>
        <v>3070000</v>
      </c>
      <c r="M11" s="59">
        <f>SUM(G11+L11)</f>
        <v>16182727</v>
      </c>
      <c r="O11" s="67">
        <v>0</v>
      </c>
      <c r="P11" s="67">
        <v>0</v>
      </c>
      <c r="Q11" s="67">
        <v>0</v>
      </c>
      <c r="R11" s="71">
        <f t="shared" si="3"/>
        <v>0</v>
      </c>
    </row>
    <row r="12" spans="1:18">
      <c r="A12" s="17">
        <v>412000</v>
      </c>
      <c r="B12" s="18" t="s">
        <v>11</v>
      </c>
      <c r="C12" s="19">
        <f>SUM(C13:C15)</f>
        <v>2347179</v>
      </c>
      <c r="D12" s="19">
        <f t="shared" ref="D12:E12" si="6">SUM(D13:D15)</f>
        <v>0</v>
      </c>
      <c r="E12" s="19">
        <f t="shared" si="6"/>
        <v>0</v>
      </c>
      <c r="F12" s="20">
        <f>SUM(D12:E12)</f>
        <v>0</v>
      </c>
      <c r="G12" s="21">
        <f t="shared" si="0"/>
        <v>2347179</v>
      </c>
      <c r="H12" s="22">
        <f>SUM(H13:H15)</f>
        <v>549530</v>
      </c>
      <c r="I12" s="22">
        <f t="shared" ref="I12:J12" si="7">SUM(I13:I15)</f>
        <v>0</v>
      </c>
      <c r="J12" s="22">
        <f t="shared" si="7"/>
        <v>0</v>
      </c>
      <c r="K12" s="23">
        <f>SUM(I12:J12)</f>
        <v>0</v>
      </c>
      <c r="L12" s="75">
        <f>SUM(H12+K12)</f>
        <v>549530</v>
      </c>
      <c r="M12" s="58">
        <f>SUM(G12+L12)</f>
        <v>2896709</v>
      </c>
      <c r="O12" s="66">
        <f>SUM(O13:O15)</f>
        <v>0</v>
      </c>
      <c r="P12" s="66">
        <f>SUM(P13:P15)</f>
        <v>0</v>
      </c>
      <c r="Q12" s="66">
        <f>SUM(Q13:Q15)</f>
        <v>0</v>
      </c>
      <c r="R12" s="70">
        <f t="shared" si="3"/>
        <v>0</v>
      </c>
    </row>
    <row r="13" spans="1:18">
      <c r="A13" s="24">
        <v>412100</v>
      </c>
      <c r="B13" s="25" t="s">
        <v>12</v>
      </c>
      <c r="C13" s="81">
        <v>1573527</v>
      </c>
      <c r="D13" s="26">
        <v>0</v>
      </c>
      <c r="E13" s="27">
        <v>0</v>
      </c>
      <c r="F13" s="29">
        <f>SUM(D13+E13)</f>
        <v>0</v>
      </c>
      <c r="G13" s="30">
        <f t="shared" si="0"/>
        <v>1573527</v>
      </c>
      <c r="H13" s="103">
        <v>368400</v>
      </c>
      <c r="I13" s="31">
        <v>0</v>
      </c>
      <c r="J13" s="31">
        <v>0</v>
      </c>
      <c r="K13" s="32">
        <v>0</v>
      </c>
      <c r="L13" s="77">
        <f t="shared" ref="L13:L15" si="8">SUM(H13+K13)</f>
        <v>368400</v>
      </c>
      <c r="M13" s="59">
        <f t="shared" ref="M13:M15" si="9">SUM(G13+L13)</f>
        <v>1941927</v>
      </c>
      <c r="O13" s="67">
        <v>0</v>
      </c>
      <c r="P13" s="67">
        <v>0</v>
      </c>
      <c r="Q13" s="67">
        <v>0</v>
      </c>
      <c r="R13" s="71">
        <f t="shared" si="3"/>
        <v>0</v>
      </c>
    </row>
    <row r="14" spans="1:18">
      <c r="A14" s="24">
        <v>412200</v>
      </c>
      <c r="B14" s="25" t="s">
        <v>13</v>
      </c>
      <c r="C14" s="81">
        <v>675306</v>
      </c>
      <c r="D14" s="26">
        <v>0</v>
      </c>
      <c r="E14" s="27">
        <v>0</v>
      </c>
      <c r="F14" s="29">
        <f>SUM(D14+E14)</f>
        <v>0</v>
      </c>
      <c r="G14" s="30">
        <f t="shared" si="0"/>
        <v>675306</v>
      </c>
      <c r="H14" s="103">
        <v>158105</v>
      </c>
      <c r="I14" s="31">
        <v>0</v>
      </c>
      <c r="J14" s="31">
        <v>0</v>
      </c>
      <c r="K14" s="32">
        <v>0</v>
      </c>
      <c r="L14" s="77">
        <f t="shared" si="8"/>
        <v>158105</v>
      </c>
      <c r="M14" s="59">
        <f t="shared" si="9"/>
        <v>833411</v>
      </c>
      <c r="O14" s="67">
        <v>0</v>
      </c>
      <c r="P14" s="67">
        <v>0</v>
      </c>
      <c r="Q14" s="67">
        <v>0</v>
      </c>
      <c r="R14" s="71">
        <f t="shared" si="3"/>
        <v>0</v>
      </c>
    </row>
    <row r="15" spans="1:18">
      <c r="A15" s="24">
        <v>412300</v>
      </c>
      <c r="B15" s="25" t="s">
        <v>14</v>
      </c>
      <c r="C15" s="81">
        <v>98346</v>
      </c>
      <c r="D15" s="26">
        <v>0</v>
      </c>
      <c r="E15" s="27">
        <v>0</v>
      </c>
      <c r="F15" s="29">
        <f>SUM(D15+E15)</f>
        <v>0</v>
      </c>
      <c r="G15" s="30">
        <f t="shared" si="0"/>
        <v>98346</v>
      </c>
      <c r="H15" s="103">
        <v>23025</v>
      </c>
      <c r="I15" s="31">
        <v>0</v>
      </c>
      <c r="J15" s="31">
        <v>0</v>
      </c>
      <c r="K15" s="32">
        <v>0</v>
      </c>
      <c r="L15" s="77">
        <f t="shared" si="8"/>
        <v>23025</v>
      </c>
      <c r="M15" s="59">
        <f t="shared" si="9"/>
        <v>121371</v>
      </c>
      <c r="O15" s="67">
        <v>0</v>
      </c>
      <c r="P15" s="67">
        <v>0</v>
      </c>
      <c r="Q15" s="67">
        <v>0</v>
      </c>
      <c r="R15" s="71">
        <f t="shared" si="3"/>
        <v>0</v>
      </c>
    </row>
    <row r="16" spans="1:18">
      <c r="A16" s="17">
        <v>413000</v>
      </c>
      <c r="B16" s="18" t="s">
        <v>15</v>
      </c>
      <c r="C16" s="19">
        <f>SUM(C17)</f>
        <v>760000</v>
      </c>
      <c r="D16" s="19">
        <f t="shared" ref="D16:E16" si="10">SUM(D17)</f>
        <v>0</v>
      </c>
      <c r="E16" s="19">
        <f t="shared" si="10"/>
        <v>0</v>
      </c>
      <c r="F16" s="20">
        <f>SUM(D16:E16)</f>
        <v>0</v>
      </c>
      <c r="G16" s="21">
        <f t="shared" si="0"/>
        <v>760000</v>
      </c>
      <c r="H16" s="22">
        <f>SUM(H17)</f>
        <v>39500</v>
      </c>
      <c r="I16" s="22">
        <f>SUM(I17)</f>
        <v>0</v>
      </c>
      <c r="J16" s="22">
        <f>SUM(J17)</f>
        <v>0</v>
      </c>
      <c r="K16" s="23">
        <f>SUM(I16:J16)</f>
        <v>0</v>
      </c>
      <c r="L16" s="75">
        <f>SUM(H16+K16)</f>
        <v>39500</v>
      </c>
      <c r="M16" s="58">
        <f>SUM(G16+L16)</f>
        <v>799500</v>
      </c>
      <c r="O16" s="66">
        <f>SUM(O17)</f>
        <v>0</v>
      </c>
      <c r="P16" s="66">
        <f>SUM(P17)</f>
        <v>0</v>
      </c>
      <c r="Q16" s="66">
        <f>SUM(Q17)</f>
        <v>0</v>
      </c>
      <c r="R16" s="70">
        <f t="shared" si="3"/>
        <v>0</v>
      </c>
    </row>
    <row r="17" spans="1:18">
      <c r="A17" s="24">
        <v>413100</v>
      </c>
      <c r="B17" s="25" t="s">
        <v>16</v>
      </c>
      <c r="C17" s="26">
        <v>760000</v>
      </c>
      <c r="D17" s="26">
        <v>0</v>
      </c>
      <c r="E17" s="27">
        <v>0</v>
      </c>
      <c r="F17" s="29">
        <f>SUM(D17+E17)</f>
        <v>0</v>
      </c>
      <c r="G17" s="30">
        <f t="shared" si="0"/>
        <v>760000</v>
      </c>
      <c r="H17" s="76">
        <v>39500</v>
      </c>
      <c r="I17" s="31">
        <v>0</v>
      </c>
      <c r="J17" s="31">
        <v>0</v>
      </c>
      <c r="K17" s="32">
        <f>SUM(I17:J17)</f>
        <v>0</v>
      </c>
      <c r="L17" s="77">
        <f>SUM(H17+K17)</f>
        <v>39500</v>
      </c>
      <c r="M17" s="59">
        <f>SUM(G17+L17)</f>
        <v>799500</v>
      </c>
      <c r="O17" s="67">
        <v>0</v>
      </c>
      <c r="P17" s="67">
        <v>0</v>
      </c>
      <c r="Q17" s="67">
        <v>0</v>
      </c>
      <c r="R17" s="71">
        <f t="shared" si="3"/>
        <v>0</v>
      </c>
    </row>
    <row r="18" spans="1:18">
      <c r="A18" s="17">
        <v>414000</v>
      </c>
      <c r="B18" s="18" t="s">
        <v>17</v>
      </c>
      <c r="C18" s="19">
        <f>SUM(C19:C21)</f>
        <v>645000</v>
      </c>
      <c r="D18" s="19">
        <f t="shared" ref="D18:E18" si="11">SUM(D19:D21)</f>
        <v>0</v>
      </c>
      <c r="E18" s="19">
        <f t="shared" si="11"/>
        <v>0</v>
      </c>
      <c r="F18" s="20">
        <f>SUM(D18:E18)</f>
        <v>0</v>
      </c>
      <c r="G18" s="21">
        <f t="shared" si="0"/>
        <v>645000</v>
      </c>
      <c r="H18" s="22">
        <f>SUM(H19:H21)</f>
        <v>250000</v>
      </c>
      <c r="I18" s="22">
        <f t="shared" ref="I18:J18" si="12">SUM(I19:I21)</f>
        <v>0</v>
      </c>
      <c r="J18" s="22">
        <f t="shared" si="12"/>
        <v>0</v>
      </c>
      <c r="K18" s="23">
        <f>SUM(I18:J18)</f>
        <v>0</v>
      </c>
      <c r="L18" s="75">
        <f>SUM(H18+K18)</f>
        <v>250000</v>
      </c>
      <c r="M18" s="58">
        <f>SUM(G18+L18)</f>
        <v>895000</v>
      </c>
      <c r="O18" s="66">
        <f>SUM(O19:O21)</f>
        <v>0</v>
      </c>
      <c r="P18" s="66">
        <f>SUM(P19:P21)</f>
        <v>0</v>
      </c>
      <c r="Q18" s="66">
        <f>SUM(Q19:Q21)</f>
        <v>0</v>
      </c>
      <c r="R18" s="70">
        <f t="shared" si="3"/>
        <v>0</v>
      </c>
    </row>
    <row r="19" spans="1:18">
      <c r="A19" s="24">
        <v>414100</v>
      </c>
      <c r="B19" s="25" t="s">
        <v>18</v>
      </c>
      <c r="C19" s="26">
        <v>0</v>
      </c>
      <c r="D19" s="26">
        <v>0</v>
      </c>
      <c r="E19" s="27">
        <v>0</v>
      </c>
      <c r="F19" s="29">
        <f>SUM(D19+E19)</f>
        <v>0</v>
      </c>
      <c r="G19" s="30">
        <f t="shared" si="0"/>
        <v>0</v>
      </c>
      <c r="H19" s="31">
        <v>0</v>
      </c>
      <c r="I19" s="31">
        <v>0</v>
      </c>
      <c r="J19" s="31">
        <v>0</v>
      </c>
      <c r="K19" s="32">
        <f t="shared" ref="K19:K32" si="13">SUM(I19:J19)</f>
        <v>0</v>
      </c>
      <c r="L19" s="77">
        <f t="shared" ref="L19:L32" si="14">SUM(H19+K19)</f>
        <v>0</v>
      </c>
      <c r="M19" s="59">
        <f t="shared" ref="M19:M32" si="15">SUM(G19+L19)</f>
        <v>0</v>
      </c>
      <c r="O19" s="67">
        <v>0</v>
      </c>
      <c r="P19" s="67">
        <v>0</v>
      </c>
      <c r="Q19" s="67">
        <v>0</v>
      </c>
      <c r="R19" s="71">
        <f t="shared" si="3"/>
        <v>0</v>
      </c>
    </row>
    <row r="20" spans="1:18">
      <c r="A20" s="24">
        <v>414300</v>
      </c>
      <c r="B20" s="25" t="s">
        <v>19</v>
      </c>
      <c r="C20" s="26">
        <v>645000</v>
      </c>
      <c r="D20" s="26">
        <v>0</v>
      </c>
      <c r="E20" s="27">
        <v>0</v>
      </c>
      <c r="F20" s="29">
        <f>SUM(D20+E20)</f>
        <v>0</v>
      </c>
      <c r="G20" s="30">
        <f t="shared" si="0"/>
        <v>645000</v>
      </c>
      <c r="H20" s="103">
        <v>100000</v>
      </c>
      <c r="I20" s="31">
        <v>0</v>
      </c>
      <c r="J20" s="31">
        <v>0</v>
      </c>
      <c r="K20" s="32">
        <f t="shared" si="13"/>
        <v>0</v>
      </c>
      <c r="L20" s="77">
        <f t="shared" si="14"/>
        <v>100000</v>
      </c>
      <c r="M20" s="59">
        <f t="shared" si="15"/>
        <v>745000</v>
      </c>
      <c r="O20" s="67">
        <v>0</v>
      </c>
      <c r="P20" s="67">
        <v>0</v>
      </c>
      <c r="Q20" s="67">
        <v>0</v>
      </c>
      <c r="R20" s="71">
        <f t="shared" si="3"/>
        <v>0</v>
      </c>
    </row>
    <row r="21" spans="1:18">
      <c r="A21" s="24">
        <v>414400</v>
      </c>
      <c r="B21" s="25" t="s">
        <v>20</v>
      </c>
      <c r="C21" s="26">
        <v>0</v>
      </c>
      <c r="D21" s="26">
        <v>0</v>
      </c>
      <c r="E21" s="27">
        <v>0</v>
      </c>
      <c r="F21" s="29">
        <f>SUM(D21+E21)</f>
        <v>0</v>
      </c>
      <c r="G21" s="30">
        <f t="shared" si="0"/>
        <v>0</v>
      </c>
      <c r="H21" s="103">
        <v>150000</v>
      </c>
      <c r="I21" s="31">
        <v>0</v>
      </c>
      <c r="J21" s="31">
        <v>0</v>
      </c>
      <c r="K21" s="32">
        <f t="shared" si="13"/>
        <v>0</v>
      </c>
      <c r="L21" s="77">
        <f t="shared" si="14"/>
        <v>150000</v>
      </c>
      <c r="M21" s="59">
        <f t="shared" si="15"/>
        <v>150000</v>
      </c>
      <c r="O21" s="67">
        <v>0</v>
      </c>
      <c r="P21" s="67">
        <v>0</v>
      </c>
      <c r="Q21" s="67">
        <v>0</v>
      </c>
      <c r="R21" s="71">
        <f t="shared" si="3"/>
        <v>0</v>
      </c>
    </row>
    <row r="22" spans="1:18">
      <c r="A22" s="17">
        <v>415000</v>
      </c>
      <c r="B22" s="18" t="s">
        <v>21</v>
      </c>
      <c r="C22" s="19">
        <f>SUM(C23)</f>
        <v>0</v>
      </c>
      <c r="D22" s="19">
        <f t="shared" ref="D22:E22" si="16">SUM(D23)</f>
        <v>0</v>
      </c>
      <c r="E22" s="19">
        <f t="shared" si="16"/>
        <v>0</v>
      </c>
      <c r="F22" s="20">
        <f>SUM(D22:E22)</f>
        <v>0</v>
      </c>
      <c r="G22" s="21">
        <f t="shared" si="0"/>
        <v>0</v>
      </c>
      <c r="H22" s="22">
        <f>SUM(H23)</f>
        <v>0</v>
      </c>
      <c r="I22" s="22">
        <f t="shared" ref="I22:J22" si="17">SUM(I23)</f>
        <v>0</v>
      </c>
      <c r="J22" s="22">
        <f t="shared" si="17"/>
        <v>0</v>
      </c>
      <c r="K22" s="23">
        <f t="shared" si="13"/>
        <v>0</v>
      </c>
      <c r="L22" s="75">
        <f t="shared" si="14"/>
        <v>0</v>
      </c>
      <c r="M22" s="58">
        <f t="shared" si="15"/>
        <v>0</v>
      </c>
      <c r="O22" s="66">
        <f>SUM(O23)</f>
        <v>0</v>
      </c>
      <c r="P22" s="66">
        <f>SUM(P23)</f>
        <v>0</v>
      </c>
      <c r="Q22" s="66">
        <f>SUM(Q23)</f>
        <v>0</v>
      </c>
      <c r="R22" s="70">
        <f t="shared" si="3"/>
        <v>0</v>
      </c>
    </row>
    <row r="23" spans="1:18">
      <c r="A23" s="24">
        <v>415100</v>
      </c>
      <c r="B23" s="25" t="s">
        <v>22</v>
      </c>
      <c r="C23" s="26">
        <v>0</v>
      </c>
      <c r="D23" s="26">
        <v>0</v>
      </c>
      <c r="E23" s="27">
        <v>0</v>
      </c>
      <c r="F23" s="29">
        <f>SUM(D23+E23)</f>
        <v>0</v>
      </c>
      <c r="G23" s="30">
        <f t="shared" si="0"/>
        <v>0</v>
      </c>
      <c r="H23" s="31">
        <v>0</v>
      </c>
      <c r="I23" s="31">
        <v>0</v>
      </c>
      <c r="J23" s="31">
        <v>0</v>
      </c>
      <c r="K23" s="32">
        <f t="shared" si="13"/>
        <v>0</v>
      </c>
      <c r="L23" s="77">
        <f t="shared" si="14"/>
        <v>0</v>
      </c>
      <c r="M23" s="59">
        <f t="shared" si="15"/>
        <v>0</v>
      </c>
      <c r="O23" s="67">
        <v>0</v>
      </c>
      <c r="P23" s="67">
        <v>0</v>
      </c>
      <c r="Q23" s="67">
        <v>0</v>
      </c>
      <c r="R23" s="71">
        <f t="shared" si="3"/>
        <v>0</v>
      </c>
    </row>
    <row r="24" spans="1:18">
      <c r="A24" s="17">
        <v>416000</v>
      </c>
      <c r="B24" s="18" t="s">
        <v>23</v>
      </c>
      <c r="C24" s="19">
        <f>SUM(C25)</f>
        <v>525000</v>
      </c>
      <c r="D24" s="19">
        <f t="shared" ref="D24:E24" si="18">SUM(D25)</f>
        <v>0</v>
      </c>
      <c r="E24" s="19">
        <f t="shared" si="18"/>
        <v>0</v>
      </c>
      <c r="F24" s="20">
        <f>SUM(D24:E24)</f>
        <v>0</v>
      </c>
      <c r="G24" s="21">
        <f t="shared" si="0"/>
        <v>525000</v>
      </c>
      <c r="H24" s="22">
        <f>SUM(H25)</f>
        <v>225000</v>
      </c>
      <c r="I24" s="22">
        <f t="shared" ref="I24:J24" si="19">SUM(I25)</f>
        <v>0</v>
      </c>
      <c r="J24" s="22">
        <f t="shared" si="19"/>
        <v>0</v>
      </c>
      <c r="K24" s="23">
        <f t="shared" si="13"/>
        <v>0</v>
      </c>
      <c r="L24" s="75">
        <f t="shared" si="14"/>
        <v>225000</v>
      </c>
      <c r="M24" s="58">
        <f t="shared" si="15"/>
        <v>750000</v>
      </c>
      <c r="O24" s="66">
        <f>SUM(O25)</f>
        <v>0</v>
      </c>
      <c r="P24" s="66">
        <f>SUM(P25)</f>
        <v>0</v>
      </c>
      <c r="Q24" s="66">
        <f>SUM(Q25)</f>
        <v>0</v>
      </c>
      <c r="R24" s="70">
        <f t="shared" si="3"/>
        <v>0</v>
      </c>
    </row>
    <row r="25" spans="1:18">
      <c r="A25" s="24">
        <v>416100</v>
      </c>
      <c r="B25" s="25" t="s">
        <v>24</v>
      </c>
      <c r="C25" s="26">
        <v>525000</v>
      </c>
      <c r="D25" s="26">
        <v>0</v>
      </c>
      <c r="E25" s="27">
        <v>0</v>
      </c>
      <c r="F25" s="29">
        <f>SUM(D25+E25)</f>
        <v>0</v>
      </c>
      <c r="G25" s="30">
        <f t="shared" si="0"/>
        <v>525000</v>
      </c>
      <c r="H25" s="76">
        <v>225000</v>
      </c>
      <c r="I25" s="31">
        <v>0</v>
      </c>
      <c r="J25" s="31">
        <v>0</v>
      </c>
      <c r="K25" s="32">
        <f t="shared" si="13"/>
        <v>0</v>
      </c>
      <c r="L25" s="77">
        <f t="shared" si="14"/>
        <v>225000</v>
      </c>
      <c r="M25" s="59">
        <f t="shared" si="15"/>
        <v>750000</v>
      </c>
      <c r="O25" s="67">
        <v>0</v>
      </c>
      <c r="P25" s="67">
        <v>0</v>
      </c>
      <c r="Q25" s="67">
        <v>0</v>
      </c>
      <c r="R25" s="71">
        <f t="shared" si="3"/>
        <v>0</v>
      </c>
    </row>
    <row r="26" spans="1:18">
      <c r="A26" s="10">
        <v>420000</v>
      </c>
      <c r="B26" s="11" t="s">
        <v>25</v>
      </c>
      <c r="C26" s="12">
        <f>SUM(C27+C42+C46+C55+C60+C63)</f>
        <v>13422746</v>
      </c>
      <c r="D26" s="12">
        <f>SUM(D27+D42+D46+D55+D60+D63)</f>
        <v>2200000</v>
      </c>
      <c r="E26" s="12">
        <f>SUM(E27+E42+E46+E55+E60+E63)</f>
        <v>5000000</v>
      </c>
      <c r="F26" s="13">
        <f>SUM(D26:E26)</f>
        <v>7200000</v>
      </c>
      <c r="G26" s="14">
        <f t="shared" si="0"/>
        <v>20622746</v>
      </c>
      <c r="H26" s="15">
        <f>SUM(H27+H42+H46+H55+H60+H63)</f>
        <v>9095000</v>
      </c>
      <c r="I26" s="15">
        <f>SUM(I27+I42+I46+I55+I60+I63)</f>
        <v>11170000</v>
      </c>
      <c r="J26" s="15">
        <f>SUM(J27+J42+J46+J55+J60+J63)</f>
        <v>3740000</v>
      </c>
      <c r="K26" s="16">
        <f t="shared" si="13"/>
        <v>14910000</v>
      </c>
      <c r="L26" s="74">
        <f t="shared" si="14"/>
        <v>24005000</v>
      </c>
      <c r="M26" s="57">
        <f t="shared" si="15"/>
        <v>44627746</v>
      </c>
      <c r="O26" s="65">
        <f>SUM(O27+O42+O46+O55+O60+O63)</f>
        <v>0</v>
      </c>
      <c r="P26" s="65">
        <f>SUM(P27+P42+P46+P55+P60+P63)</f>
        <v>1020000</v>
      </c>
      <c r="Q26" s="65">
        <f>SUM(Q27+Q42+Q46+Q55+Q60+Q63)</f>
        <v>550000</v>
      </c>
      <c r="R26" s="69">
        <f t="shared" si="3"/>
        <v>1570000</v>
      </c>
    </row>
    <row r="27" spans="1:18">
      <c r="A27" s="17">
        <v>421000</v>
      </c>
      <c r="B27" s="18" t="s">
        <v>26</v>
      </c>
      <c r="C27" s="19">
        <f>SUM(C28:C41)</f>
        <v>8460000</v>
      </c>
      <c r="D27" s="19">
        <f t="shared" ref="D27:E27" si="20">SUM(D28:D41)</f>
        <v>0</v>
      </c>
      <c r="E27" s="19">
        <f t="shared" si="20"/>
        <v>530000</v>
      </c>
      <c r="F27" s="20">
        <f>SUM(D27:E27)</f>
        <v>530000</v>
      </c>
      <c r="G27" s="21">
        <f t="shared" si="0"/>
        <v>8990000</v>
      </c>
      <c r="H27" s="22">
        <f>SUM(H28:H41)</f>
        <v>770000</v>
      </c>
      <c r="I27" s="22">
        <f t="shared" ref="I27:J27" si="21">SUM(I28:I41)</f>
        <v>100000</v>
      </c>
      <c r="J27" s="22">
        <f t="shared" si="21"/>
        <v>260000</v>
      </c>
      <c r="K27" s="23">
        <f t="shared" si="13"/>
        <v>360000</v>
      </c>
      <c r="L27" s="75">
        <f t="shared" si="14"/>
        <v>1130000</v>
      </c>
      <c r="M27" s="58">
        <f t="shared" si="15"/>
        <v>10120000</v>
      </c>
      <c r="O27" s="66">
        <f>SUM(O28:O41)</f>
        <v>0</v>
      </c>
      <c r="P27" s="66">
        <f>SUM(P28:P41)</f>
        <v>0</v>
      </c>
      <c r="Q27" s="66">
        <f>SUM(Q28:Q41)</f>
        <v>0</v>
      </c>
      <c r="R27" s="70">
        <f t="shared" si="3"/>
        <v>0</v>
      </c>
    </row>
    <row r="28" spans="1:18">
      <c r="A28" s="24">
        <v>421100</v>
      </c>
      <c r="B28" s="25" t="s">
        <v>27</v>
      </c>
      <c r="C28" s="26">
        <v>70000</v>
      </c>
      <c r="D28" s="26">
        <v>0</v>
      </c>
      <c r="E28" s="27">
        <v>0</v>
      </c>
      <c r="F28" s="29">
        <f t="shared" ref="F28:F41" si="22">SUM(D28+E28)</f>
        <v>0</v>
      </c>
      <c r="G28" s="30">
        <f t="shared" si="0"/>
        <v>70000</v>
      </c>
      <c r="H28" s="76">
        <v>70000</v>
      </c>
      <c r="I28" s="31">
        <v>0</v>
      </c>
      <c r="J28" s="31">
        <v>30000</v>
      </c>
      <c r="K28" s="32">
        <f t="shared" si="13"/>
        <v>30000</v>
      </c>
      <c r="L28" s="77">
        <f t="shared" si="14"/>
        <v>100000</v>
      </c>
      <c r="M28" s="59">
        <f t="shared" si="15"/>
        <v>170000</v>
      </c>
      <c r="O28" s="67">
        <v>0</v>
      </c>
      <c r="P28" s="67">
        <v>0</v>
      </c>
      <c r="Q28" s="67">
        <v>0</v>
      </c>
      <c r="R28" s="71">
        <f t="shared" si="3"/>
        <v>0</v>
      </c>
    </row>
    <row r="29" spans="1:18">
      <c r="A29" s="24">
        <v>421211</v>
      </c>
      <c r="B29" s="25" t="s">
        <v>28</v>
      </c>
      <c r="C29" s="26">
        <v>2600000</v>
      </c>
      <c r="D29" s="26">
        <v>0</v>
      </c>
      <c r="E29" s="27">
        <v>0</v>
      </c>
      <c r="F29" s="29">
        <f t="shared" si="22"/>
        <v>0</v>
      </c>
      <c r="G29" s="30">
        <f t="shared" si="0"/>
        <v>2600000</v>
      </c>
      <c r="H29" s="31">
        <v>0</v>
      </c>
      <c r="I29" s="31">
        <v>0</v>
      </c>
      <c r="J29" s="78"/>
      <c r="K29" s="32">
        <f t="shared" si="13"/>
        <v>0</v>
      </c>
      <c r="L29" s="77">
        <f t="shared" si="14"/>
        <v>0</v>
      </c>
      <c r="M29" s="59">
        <f t="shared" si="15"/>
        <v>2600000</v>
      </c>
      <c r="O29" s="67">
        <v>0</v>
      </c>
      <c r="P29" s="67">
        <v>0</v>
      </c>
      <c r="Q29" s="67">
        <v>0</v>
      </c>
      <c r="R29" s="71">
        <f t="shared" si="3"/>
        <v>0</v>
      </c>
    </row>
    <row r="30" spans="1:18">
      <c r="A30" s="24">
        <v>421221</v>
      </c>
      <c r="B30" s="25" t="s">
        <v>29</v>
      </c>
      <c r="C30" s="26">
        <v>0</v>
      </c>
      <c r="D30" s="26">
        <v>0</v>
      </c>
      <c r="E30" s="27">
        <v>0</v>
      </c>
      <c r="F30" s="29">
        <f t="shared" si="22"/>
        <v>0</v>
      </c>
      <c r="G30" s="30">
        <f t="shared" si="0"/>
        <v>0</v>
      </c>
      <c r="H30" s="31">
        <v>0</v>
      </c>
      <c r="I30" s="31">
        <v>0</v>
      </c>
      <c r="J30" s="78">
        <v>0</v>
      </c>
      <c r="K30" s="32">
        <f>SUM(I30:J30)</f>
        <v>0</v>
      </c>
      <c r="L30" s="77">
        <f t="shared" si="14"/>
        <v>0</v>
      </c>
      <c r="M30" s="59">
        <f t="shared" si="15"/>
        <v>0</v>
      </c>
      <c r="O30" s="67">
        <v>0</v>
      </c>
      <c r="P30" s="67">
        <v>0</v>
      </c>
      <c r="Q30" s="67">
        <v>0</v>
      </c>
      <c r="R30" s="71">
        <f t="shared" si="3"/>
        <v>0</v>
      </c>
    </row>
    <row r="31" spans="1:18">
      <c r="A31" s="24">
        <v>421222</v>
      </c>
      <c r="B31" s="25" t="s">
        <v>30</v>
      </c>
      <c r="C31" s="26">
        <v>0</v>
      </c>
      <c r="D31" s="26">
        <v>0</v>
      </c>
      <c r="E31" s="27">
        <v>0</v>
      </c>
      <c r="F31" s="29">
        <f t="shared" si="22"/>
        <v>0</v>
      </c>
      <c r="G31" s="30">
        <f t="shared" si="0"/>
        <v>0</v>
      </c>
      <c r="H31" s="31">
        <v>0</v>
      </c>
      <c r="I31" s="31">
        <v>0</v>
      </c>
      <c r="J31" s="78">
        <v>0</v>
      </c>
      <c r="K31" s="32">
        <f t="shared" si="13"/>
        <v>0</v>
      </c>
      <c r="L31" s="77">
        <f t="shared" si="14"/>
        <v>0</v>
      </c>
      <c r="M31" s="59">
        <f t="shared" si="15"/>
        <v>0</v>
      </c>
      <c r="O31" s="67">
        <v>0</v>
      </c>
      <c r="P31" s="67">
        <v>0</v>
      </c>
      <c r="Q31" s="67">
        <v>0</v>
      </c>
      <c r="R31" s="71">
        <f t="shared" si="3"/>
        <v>0</v>
      </c>
    </row>
    <row r="32" spans="1:18">
      <c r="A32" s="24">
        <v>421225</v>
      </c>
      <c r="B32" s="25" t="s">
        <v>31</v>
      </c>
      <c r="C32" s="26">
        <v>4800000</v>
      </c>
      <c r="D32" s="26">
        <v>0</v>
      </c>
      <c r="E32" s="27">
        <v>0</v>
      </c>
      <c r="F32" s="29">
        <f t="shared" si="22"/>
        <v>0</v>
      </c>
      <c r="G32" s="30">
        <f t="shared" si="0"/>
        <v>4800000</v>
      </c>
      <c r="H32" s="31">
        <v>0</v>
      </c>
      <c r="I32" s="31">
        <v>0</v>
      </c>
      <c r="J32" s="78">
        <v>0</v>
      </c>
      <c r="K32" s="32">
        <f t="shared" si="13"/>
        <v>0</v>
      </c>
      <c r="L32" s="77">
        <f t="shared" si="14"/>
        <v>0</v>
      </c>
      <c r="M32" s="59">
        <f t="shared" si="15"/>
        <v>4800000</v>
      </c>
      <c r="O32" s="67">
        <v>0</v>
      </c>
      <c r="P32" s="67">
        <v>0</v>
      </c>
      <c r="Q32" s="67">
        <v>0</v>
      </c>
      <c r="R32" s="71">
        <f t="shared" si="3"/>
        <v>0</v>
      </c>
    </row>
    <row r="33" spans="1:18">
      <c r="A33" s="24">
        <v>421311</v>
      </c>
      <c r="B33" s="25" t="s">
        <v>32</v>
      </c>
      <c r="C33" s="26">
        <v>300000</v>
      </c>
      <c r="D33" s="26">
        <v>0</v>
      </c>
      <c r="E33" s="27">
        <v>0</v>
      </c>
      <c r="F33" s="29">
        <f t="shared" si="22"/>
        <v>0</v>
      </c>
      <c r="G33" s="30">
        <f t="shared" si="0"/>
        <v>300000</v>
      </c>
      <c r="H33" s="31">
        <v>0</v>
      </c>
      <c r="I33" s="31">
        <v>0</v>
      </c>
      <c r="J33" s="31">
        <v>0</v>
      </c>
      <c r="K33" s="32">
        <f t="shared" ref="K33:K41" si="23">SUM(I33:J33)</f>
        <v>0</v>
      </c>
      <c r="L33" s="77">
        <f t="shared" ref="L33:L41" si="24">SUM(H33+K33)</f>
        <v>0</v>
      </c>
      <c r="M33" s="59">
        <f t="shared" ref="M33:M41" si="25">SUM(G33+L33)</f>
        <v>300000</v>
      </c>
      <c r="O33" s="67">
        <v>0</v>
      </c>
      <c r="P33" s="67">
        <v>0</v>
      </c>
      <c r="Q33" s="67">
        <v>0</v>
      </c>
      <c r="R33" s="71">
        <f t="shared" si="3"/>
        <v>0</v>
      </c>
    </row>
    <row r="34" spans="1:18">
      <c r="A34" s="24">
        <v>421323</v>
      </c>
      <c r="B34" s="25" t="s">
        <v>33</v>
      </c>
      <c r="C34" s="26">
        <v>0</v>
      </c>
      <c r="D34" s="26">
        <v>0</v>
      </c>
      <c r="E34" s="27">
        <v>0</v>
      </c>
      <c r="F34" s="29">
        <f t="shared" si="22"/>
        <v>0</v>
      </c>
      <c r="G34" s="30">
        <f t="shared" si="0"/>
        <v>0</v>
      </c>
      <c r="H34" s="31">
        <v>0</v>
      </c>
      <c r="I34" s="31">
        <v>0</v>
      </c>
      <c r="J34" s="31">
        <v>0</v>
      </c>
      <c r="K34" s="32">
        <f t="shared" si="23"/>
        <v>0</v>
      </c>
      <c r="L34" s="77">
        <f t="shared" si="24"/>
        <v>0</v>
      </c>
      <c r="M34" s="59">
        <f t="shared" si="25"/>
        <v>0</v>
      </c>
      <c r="O34" s="67">
        <v>0</v>
      </c>
      <c r="P34" s="67">
        <v>0</v>
      </c>
      <c r="Q34" s="67">
        <v>0</v>
      </c>
      <c r="R34" s="71">
        <f t="shared" si="3"/>
        <v>0</v>
      </c>
    </row>
    <row r="35" spans="1:18">
      <c r="A35" s="24">
        <v>421324</v>
      </c>
      <c r="B35" s="25" t="s">
        <v>34</v>
      </c>
      <c r="C35" s="26">
        <v>330000</v>
      </c>
      <c r="D35" s="26">
        <v>0</v>
      </c>
      <c r="E35" s="27">
        <v>0</v>
      </c>
      <c r="F35" s="29">
        <f t="shared" si="22"/>
        <v>0</v>
      </c>
      <c r="G35" s="30">
        <f t="shared" si="0"/>
        <v>330000</v>
      </c>
      <c r="H35" s="31">
        <v>0</v>
      </c>
      <c r="I35" s="31">
        <v>0</v>
      </c>
      <c r="J35" s="31">
        <v>0</v>
      </c>
      <c r="K35" s="32">
        <f t="shared" si="23"/>
        <v>0</v>
      </c>
      <c r="L35" s="77">
        <f t="shared" si="24"/>
        <v>0</v>
      </c>
      <c r="M35" s="59">
        <f t="shared" si="25"/>
        <v>330000</v>
      </c>
      <c r="O35" s="67">
        <v>0</v>
      </c>
      <c r="P35" s="67">
        <v>0</v>
      </c>
      <c r="Q35" s="67">
        <v>0</v>
      </c>
      <c r="R35" s="71">
        <f t="shared" si="3"/>
        <v>0</v>
      </c>
    </row>
    <row r="36" spans="1:18">
      <c r="A36" s="24">
        <v>421325</v>
      </c>
      <c r="B36" s="25" t="s">
        <v>35</v>
      </c>
      <c r="C36" s="26">
        <v>0</v>
      </c>
      <c r="D36" s="26">
        <v>0</v>
      </c>
      <c r="E36" s="27">
        <v>0</v>
      </c>
      <c r="F36" s="29">
        <f t="shared" si="22"/>
        <v>0</v>
      </c>
      <c r="G36" s="30">
        <f t="shared" si="0"/>
        <v>0</v>
      </c>
      <c r="H36" s="31">
        <v>0</v>
      </c>
      <c r="I36" s="31">
        <v>0</v>
      </c>
      <c r="J36" s="31">
        <v>0</v>
      </c>
      <c r="K36" s="32">
        <f t="shared" si="23"/>
        <v>0</v>
      </c>
      <c r="L36" s="77">
        <f t="shared" si="24"/>
        <v>0</v>
      </c>
      <c r="M36" s="59">
        <f t="shared" si="25"/>
        <v>0</v>
      </c>
      <c r="O36" s="67">
        <v>0</v>
      </c>
      <c r="P36" s="67">
        <v>0</v>
      </c>
      <c r="Q36" s="67">
        <v>0</v>
      </c>
      <c r="R36" s="71">
        <f t="shared" si="3"/>
        <v>0</v>
      </c>
    </row>
    <row r="37" spans="1:18">
      <c r="A37" s="24">
        <v>421391</v>
      </c>
      <c r="B37" s="25" t="s">
        <v>36</v>
      </c>
      <c r="C37" s="26">
        <v>0</v>
      </c>
      <c r="D37" s="26">
        <v>0</v>
      </c>
      <c r="E37" s="27">
        <v>0</v>
      </c>
      <c r="F37" s="29">
        <f t="shared" si="22"/>
        <v>0</v>
      </c>
      <c r="G37" s="30">
        <f t="shared" si="0"/>
        <v>0</v>
      </c>
      <c r="H37" s="31">
        <v>0</v>
      </c>
      <c r="I37" s="31">
        <v>0</v>
      </c>
      <c r="J37" s="31">
        <v>0</v>
      </c>
      <c r="K37" s="32">
        <f t="shared" si="23"/>
        <v>0</v>
      </c>
      <c r="L37" s="77">
        <f t="shared" si="24"/>
        <v>0</v>
      </c>
      <c r="M37" s="59">
        <f t="shared" si="25"/>
        <v>0</v>
      </c>
      <c r="O37" s="67">
        <v>0</v>
      </c>
      <c r="P37" s="67">
        <v>0</v>
      </c>
      <c r="Q37" s="67">
        <v>0</v>
      </c>
      <c r="R37" s="71">
        <f t="shared" si="3"/>
        <v>0</v>
      </c>
    </row>
    <row r="38" spans="1:18">
      <c r="A38" s="24">
        <v>421400</v>
      </c>
      <c r="B38" s="25" t="s">
        <v>37</v>
      </c>
      <c r="C38" s="26">
        <v>360000</v>
      </c>
      <c r="D38" s="26">
        <v>0</v>
      </c>
      <c r="E38" s="27">
        <v>0</v>
      </c>
      <c r="F38" s="29">
        <f t="shared" si="22"/>
        <v>0</v>
      </c>
      <c r="G38" s="30">
        <f t="shared" ref="G38:G69" si="26">SUM(C38+F38)</f>
        <v>360000</v>
      </c>
      <c r="H38" s="76">
        <v>570000</v>
      </c>
      <c r="I38" s="31">
        <v>0</v>
      </c>
      <c r="J38" s="104">
        <v>130000</v>
      </c>
      <c r="K38" s="32">
        <f t="shared" si="23"/>
        <v>130000</v>
      </c>
      <c r="L38" s="77">
        <f t="shared" si="24"/>
        <v>700000</v>
      </c>
      <c r="M38" s="59">
        <f t="shared" si="25"/>
        <v>1060000</v>
      </c>
      <c r="O38" s="67">
        <v>0</v>
      </c>
      <c r="P38" s="67">
        <v>0</v>
      </c>
      <c r="Q38" s="67">
        <v>0</v>
      </c>
      <c r="R38" s="71">
        <f t="shared" si="3"/>
        <v>0</v>
      </c>
    </row>
    <row r="39" spans="1:18">
      <c r="A39" s="24">
        <v>421500</v>
      </c>
      <c r="B39" s="25" t="s">
        <v>38</v>
      </c>
      <c r="C39" s="26">
        <v>0</v>
      </c>
      <c r="D39" s="26">
        <v>0</v>
      </c>
      <c r="E39" s="27">
        <v>0</v>
      </c>
      <c r="F39" s="29">
        <f t="shared" si="22"/>
        <v>0</v>
      </c>
      <c r="G39" s="30">
        <f t="shared" si="26"/>
        <v>0</v>
      </c>
      <c r="H39" s="76">
        <v>100000</v>
      </c>
      <c r="I39" s="31">
        <v>0</v>
      </c>
      <c r="J39" s="78">
        <v>15000</v>
      </c>
      <c r="K39" s="32">
        <f t="shared" si="23"/>
        <v>15000</v>
      </c>
      <c r="L39" s="77">
        <f t="shared" si="24"/>
        <v>115000</v>
      </c>
      <c r="M39" s="59">
        <f t="shared" si="25"/>
        <v>115000</v>
      </c>
      <c r="O39" s="67">
        <v>0</v>
      </c>
      <c r="P39" s="67">
        <v>0</v>
      </c>
      <c r="Q39" s="67">
        <v>0</v>
      </c>
      <c r="R39" s="71">
        <f t="shared" si="3"/>
        <v>0</v>
      </c>
    </row>
    <row r="40" spans="1:18">
      <c r="A40" s="24">
        <v>421600</v>
      </c>
      <c r="B40" s="25" t="s">
        <v>39</v>
      </c>
      <c r="C40" s="26">
        <v>0</v>
      </c>
      <c r="D40" s="26">
        <v>0</v>
      </c>
      <c r="E40" s="28">
        <v>530000</v>
      </c>
      <c r="F40" s="29">
        <f t="shared" si="22"/>
        <v>530000</v>
      </c>
      <c r="G40" s="30">
        <f t="shared" si="26"/>
        <v>530000</v>
      </c>
      <c r="H40" s="76">
        <v>0</v>
      </c>
      <c r="I40" s="26">
        <v>100000</v>
      </c>
      <c r="J40" s="78">
        <v>70000</v>
      </c>
      <c r="K40" s="32">
        <f t="shared" si="23"/>
        <v>170000</v>
      </c>
      <c r="L40" s="77">
        <f t="shared" si="24"/>
        <v>170000</v>
      </c>
      <c r="M40" s="59">
        <f t="shared" si="25"/>
        <v>700000</v>
      </c>
      <c r="O40" s="67">
        <v>0</v>
      </c>
      <c r="P40" s="67">
        <v>0</v>
      </c>
      <c r="Q40" s="67">
        <v>0</v>
      </c>
      <c r="R40" s="71">
        <f t="shared" si="3"/>
        <v>0</v>
      </c>
    </row>
    <row r="41" spans="1:18">
      <c r="A41" s="24">
        <v>421900</v>
      </c>
      <c r="B41" s="25" t="s">
        <v>40</v>
      </c>
      <c r="C41" s="26">
        <v>0</v>
      </c>
      <c r="D41" s="26">
        <v>0</v>
      </c>
      <c r="E41" s="27">
        <v>0</v>
      </c>
      <c r="F41" s="29">
        <f t="shared" si="22"/>
        <v>0</v>
      </c>
      <c r="G41" s="30">
        <f t="shared" si="26"/>
        <v>0</v>
      </c>
      <c r="H41" s="76">
        <v>30000</v>
      </c>
      <c r="I41" s="26">
        <v>0</v>
      </c>
      <c r="J41" s="78">
        <v>15000</v>
      </c>
      <c r="K41" s="32">
        <f t="shared" si="23"/>
        <v>15000</v>
      </c>
      <c r="L41" s="77">
        <f t="shared" si="24"/>
        <v>45000</v>
      </c>
      <c r="M41" s="59">
        <f t="shared" si="25"/>
        <v>45000</v>
      </c>
      <c r="O41" s="67">
        <v>0</v>
      </c>
      <c r="P41" s="67">
        <v>0</v>
      </c>
      <c r="Q41" s="67">
        <v>0</v>
      </c>
      <c r="R41" s="71">
        <f t="shared" si="3"/>
        <v>0</v>
      </c>
    </row>
    <row r="42" spans="1:18">
      <c r="A42" s="17">
        <v>422000</v>
      </c>
      <c r="B42" s="18" t="s">
        <v>41</v>
      </c>
      <c r="C42" s="19">
        <f>SUM(C43:C45)</f>
        <v>0</v>
      </c>
      <c r="D42" s="19">
        <f t="shared" ref="D42:E42" si="27">SUM(D43:D45)</f>
        <v>300000</v>
      </c>
      <c r="E42" s="19">
        <f t="shared" si="27"/>
        <v>0</v>
      </c>
      <c r="F42" s="20">
        <f>SUM(D42:E42)</f>
        <v>300000</v>
      </c>
      <c r="G42" s="21">
        <f t="shared" si="26"/>
        <v>300000</v>
      </c>
      <c r="H42" s="22">
        <f>SUM(H43:H45)</f>
        <v>300000</v>
      </c>
      <c r="I42" s="22">
        <f t="shared" ref="I42:J42" si="28">SUM(I43:I45)</f>
        <v>650000</v>
      </c>
      <c r="J42" s="22">
        <f t="shared" si="28"/>
        <v>100000</v>
      </c>
      <c r="K42" s="23">
        <f>SUM(I42:J42)</f>
        <v>750000</v>
      </c>
      <c r="L42" s="75">
        <f>SUM(H42+K42)</f>
        <v>1050000</v>
      </c>
      <c r="M42" s="58">
        <f>SUM(G42+L42)</f>
        <v>1350000</v>
      </c>
      <c r="O42" s="66">
        <f>SUM(O43:O45)</f>
        <v>0</v>
      </c>
      <c r="P42" s="66">
        <f>SUM(P43:P45)</f>
        <v>600000</v>
      </c>
      <c r="Q42" s="66">
        <f>SUM(Q43:Q45)</f>
        <v>0</v>
      </c>
      <c r="R42" s="70">
        <f t="shared" si="3"/>
        <v>600000</v>
      </c>
    </row>
    <row r="43" spans="1:18">
      <c r="A43" s="24">
        <v>422100</v>
      </c>
      <c r="B43" s="25" t="s">
        <v>42</v>
      </c>
      <c r="C43" s="26">
        <v>0</v>
      </c>
      <c r="D43" s="26">
        <v>0</v>
      </c>
      <c r="E43" s="27">
        <v>0</v>
      </c>
      <c r="F43" s="29">
        <f>SUM(D43+E43)</f>
        <v>0</v>
      </c>
      <c r="G43" s="30">
        <f t="shared" si="26"/>
        <v>0</v>
      </c>
      <c r="H43" s="76">
        <v>0</v>
      </c>
      <c r="I43" s="26">
        <v>250000</v>
      </c>
      <c r="J43" s="78">
        <v>0</v>
      </c>
      <c r="K43" s="32">
        <f t="shared" ref="K43:K45" si="29">SUM(I43:J43)</f>
        <v>250000</v>
      </c>
      <c r="L43" s="77">
        <f t="shared" ref="L43:L45" si="30">SUM(H43+K43)</f>
        <v>250000</v>
      </c>
      <c r="M43" s="59">
        <f t="shared" ref="M43:M45" si="31">SUM(G43+L43)</f>
        <v>250000</v>
      </c>
      <c r="O43" s="67">
        <v>0</v>
      </c>
      <c r="P43" s="67">
        <v>0</v>
      </c>
      <c r="Q43" s="67">
        <v>0</v>
      </c>
      <c r="R43" s="71">
        <f t="shared" si="3"/>
        <v>0</v>
      </c>
    </row>
    <row r="44" spans="1:18">
      <c r="A44" s="24">
        <v>422200</v>
      </c>
      <c r="B44" s="25" t="s">
        <v>43</v>
      </c>
      <c r="C44" s="26">
        <v>0</v>
      </c>
      <c r="D44" s="35">
        <v>300000</v>
      </c>
      <c r="E44" s="27">
        <v>0</v>
      </c>
      <c r="F44" s="29">
        <f>SUM(D44+E44)</f>
        <v>300000</v>
      </c>
      <c r="G44" s="30">
        <f t="shared" si="26"/>
        <v>300000</v>
      </c>
      <c r="H44" s="76">
        <v>0</v>
      </c>
      <c r="I44" s="26">
        <v>400000</v>
      </c>
      <c r="J44" s="78">
        <v>0</v>
      </c>
      <c r="K44" s="32">
        <f t="shared" si="29"/>
        <v>400000</v>
      </c>
      <c r="L44" s="77">
        <f t="shared" si="30"/>
        <v>400000</v>
      </c>
      <c r="M44" s="59">
        <f t="shared" si="31"/>
        <v>700000</v>
      </c>
      <c r="O44" s="67">
        <v>0</v>
      </c>
      <c r="P44" s="67">
        <v>600000</v>
      </c>
      <c r="Q44" s="67">
        <v>0</v>
      </c>
      <c r="R44" s="71">
        <f t="shared" si="3"/>
        <v>600000</v>
      </c>
    </row>
    <row r="45" spans="1:18">
      <c r="A45" s="24">
        <v>422300</v>
      </c>
      <c r="B45" s="25" t="s">
        <v>44</v>
      </c>
      <c r="C45" s="26">
        <v>0</v>
      </c>
      <c r="D45" s="26">
        <v>0</v>
      </c>
      <c r="E45" s="27">
        <v>0</v>
      </c>
      <c r="F45" s="29">
        <f>SUM(D45+E45)</f>
        <v>0</v>
      </c>
      <c r="G45" s="30">
        <f t="shared" si="26"/>
        <v>0</v>
      </c>
      <c r="H45" s="76">
        <v>300000</v>
      </c>
      <c r="I45" s="26">
        <v>0</v>
      </c>
      <c r="J45" s="78">
        <v>100000</v>
      </c>
      <c r="K45" s="32">
        <f t="shared" si="29"/>
        <v>100000</v>
      </c>
      <c r="L45" s="77">
        <f t="shared" si="30"/>
        <v>400000</v>
      </c>
      <c r="M45" s="59">
        <f t="shared" si="31"/>
        <v>400000</v>
      </c>
      <c r="O45" s="67">
        <v>0</v>
      </c>
      <c r="P45" s="67">
        <v>0</v>
      </c>
      <c r="Q45" s="67">
        <v>0</v>
      </c>
      <c r="R45" s="71">
        <f t="shared" si="3"/>
        <v>0</v>
      </c>
    </row>
    <row r="46" spans="1:18">
      <c r="A46" s="17">
        <v>423000</v>
      </c>
      <c r="B46" s="18" t="s">
        <v>45</v>
      </c>
      <c r="C46" s="19">
        <f>SUM(C47:C54)</f>
        <v>1912746</v>
      </c>
      <c r="D46" s="19">
        <f t="shared" ref="D46:E46" si="32">SUM(D47:D54)</f>
        <v>70000</v>
      </c>
      <c r="E46" s="19">
        <f t="shared" si="32"/>
        <v>2670000</v>
      </c>
      <c r="F46" s="20">
        <f>SUM(D46:E46)</f>
        <v>2740000</v>
      </c>
      <c r="G46" s="21">
        <f t="shared" si="26"/>
        <v>4652746</v>
      </c>
      <c r="H46" s="22">
        <f>SUM(H47:H54)</f>
        <v>1750000</v>
      </c>
      <c r="I46" s="22">
        <f t="shared" ref="I46:J46" si="33">SUM(I47:I54)</f>
        <v>100000</v>
      </c>
      <c r="J46" s="22">
        <f t="shared" si="33"/>
        <v>2230000</v>
      </c>
      <c r="K46" s="23">
        <f>SUM(I46:J46)</f>
        <v>2330000</v>
      </c>
      <c r="L46" s="75">
        <f>SUM(H46+K46)</f>
        <v>4080000</v>
      </c>
      <c r="M46" s="58">
        <f>SUM(G46+L46)</f>
        <v>8732746</v>
      </c>
      <c r="O46" s="66">
        <f>SUM(O47:O54)</f>
        <v>0</v>
      </c>
      <c r="P46" s="66">
        <f>SUM(P47:P54)</f>
        <v>0</v>
      </c>
      <c r="Q46" s="66">
        <f>SUM(Q47:Q54)</f>
        <v>0</v>
      </c>
      <c r="R46" s="70">
        <f t="shared" si="3"/>
        <v>0</v>
      </c>
    </row>
    <row r="47" spans="1:18">
      <c r="A47" s="24">
        <v>423100</v>
      </c>
      <c r="B47" s="25" t="s">
        <v>46</v>
      </c>
      <c r="C47" s="26">
        <v>0</v>
      </c>
      <c r="D47" s="26">
        <v>0</v>
      </c>
      <c r="E47" s="28">
        <v>500000</v>
      </c>
      <c r="F47" s="29">
        <f t="shared" ref="F47:F54" si="34">SUM(D47+E47)</f>
        <v>500000</v>
      </c>
      <c r="G47" s="30">
        <f t="shared" si="26"/>
        <v>500000</v>
      </c>
      <c r="H47" s="76">
        <v>0</v>
      </c>
      <c r="I47" s="26">
        <v>0</v>
      </c>
      <c r="J47" s="78">
        <v>50000</v>
      </c>
      <c r="K47" s="32">
        <f t="shared" ref="K47:K54" si="35">SUM(I47:J47)</f>
        <v>50000</v>
      </c>
      <c r="L47" s="77">
        <f t="shared" ref="L47:L54" si="36">SUM(H47+K47)</f>
        <v>50000</v>
      </c>
      <c r="M47" s="59">
        <f t="shared" ref="M47:M54" si="37">SUM(G47+L47)</f>
        <v>550000</v>
      </c>
      <c r="O47" s="67">
        <v>0</v>
      </c>
      <c r="P47" s="67">
        <v>0</v>
      </c>
      <c r="Q47" s="67">
        <v>0</v>
      </c>
      <c r="R47" s="71">
        <f t="shared" si="3"/>
        <v>0</v>
      </c>
    </row>
    <row r="48" spans="1:18">
      <c r="A48" s="24">
        <v>423200</v>
      </c>
      <c r="B48" s="25" t="s">
        <v>47</v>
      </c>
      <c r="C48" s="26">
        <v>260000</v>
      </c>
      <c r="D48" s="26">
        <v>0</v>
      </c>
      <c r="E48" s="28">
        <v>0</v>
      </c>
      <c r="F48" s="29">
        <f t="shared" si="34"/>
        <v>0</v>
      </c>
      <c r="G48" s="30">
        <f t="shared" si="26"/>
        <v>260000</v>
      </c>
      <c r="H48" s="76">
        <v>70000</v>
      </c>
      <c r="I48" s="26">
        <v>0</v>
      </c>
      <c r="J48" s="78">
        <v>0</v>
      </c>
      <c r="K48" s="32">
        <f t="shared" si="35"/>
        <v>0</v>
      </c>
      <c r="L48" s="77">
        <f t="shared" si="36"/>
        <v>70000</v>
      </c>
      <c r="M48" s="59">
        <f t="shared" si="37"/>
        <v>330000</v>
      </c>
      <c r="O48" s="67">
        <v>0</v>
      </c>
      <c r="P48" s="67">
        <v>0</v>
      </c>
      <c r="Q48" s="67">
        <v>0</v>
      </c>
      <c r="R48" s="71">
        <f t="shared" si="3"/>
        <v>0</v>
      </c>
    </row>
    <row r="49" spans="1:18">
      <c r="A49" s="24">
        <v>423300</v>
      </c>
      <c r="B49" s="25" t="s">
        <v>48</v>
      </c>
      <c r="C49" s="26">
        <v>0</v>
      </c>
      <c r="D49" s="26">
        <v>0</v>
      </c>
      <c r="E49" s="28">
        <v>0</v>
      </c>
      <c r="F49" s="29">
        <f t="shared" si="34"/>
        <v>0</v>
      </c>
      <c r="G49" s="30">
        <f t="shared" si="26"/>
        <v>0</v>
      </c>
      <c r="H49" s="103">
        <v>200000</v>
      </c>
      <c r="I49" s="26">
        <v>0</v>
      </c>
      <c r="J49" s="78">
        <v>0</v>
      </c>
      <c r="K49" s="32">
        <f t="shared" si="35"/>
        <v>0</v>
      </c>
      <c r="L49" s="77">
        <f t="shared" si="36"/>
        <v>200000</v>
      </c>
      <c r="M49" s="59">
        <f t="shared" si="37"/>
        <v>200000</v>
      </c>
      <c r="O49" s="67">
        <v>0</v>
      </c>
      <c r="P49" s="67">
        <v>0</v>
      </c>
      <c r="Q49" s="67">
        <v>0</v>
      </c>
      <c r="R49" s="71">
        <f t="shared" si="3"/>
        <v>0</v>
      </c>
    </row>
    <row r="50" spans="1:18">
      <c r="A50" s="24">
        <v>423400</v>
      </c>
      <c r="B50" s="25" t="s">
        <v>49</v>
      </c>
      <c r="C50" s="26">
        <v>0</v>
      </c>
      <c r="D50" s="35">
        <v>70000</v>
      </c>
      <c r="E50" s="28">
        <v>370000</v>
      </c>
      <c r="F50" s="29">
        <f t="shared" si="34"/>
        <v>440000</v>
      </c>
      <c r="G50" s="30">
        <f t="shared" si="26"/>
        <v>440000</v>
      </c>
      <c r="H50" s="76">
        <v>0</v>
      </c>
      <c r="I50" s="26">
        <v>100000</v>
      </c>
      <c r="J50" s="104">
        <v>1140000</v>
      </c>
      <c r="K50" s="32">
        <f t="shared" si="35"/>
        <v>1240000</v>
      </c>
      <c r="L50" s="77">
        <f t="shared" si="36"/>
        <v>1240000</v>
      </c>
      <c r="M50" s="59">
        <f t="shared" si="37"/>
        <v>1680000</v>
      </c>
      <c r="O50" s="67">
        <v>0</v>
      </c>
      <c r="P50" s="67">
        <v>0</v>
      </c>
      <c r="Q50" s="67">
        <v>0</v>
      </c>
      <c r="R50" s="71">
        <f t="shared" si="3"/>
        <v>0</v>
      </c>
    </row>
    <row r="51" spans="1:18">
      <c r="A51" s="24">
        <v>423500</v>
      </c>
      <c r="B51" s="25" t="s">
        <v>50</v>
      </c>
      <c r="C51" s="26">
        <v>420000</v>
      </c>
      <c r="D51" s="26">
        <v>0</v>
      </c>
      <c r="E51" s="28">
        <v>0</v>
      </c>
      <c r="F51" s="29">
        <f t="shared" si="34"/>
        <v>0</v>
      </c>
      <c r="G51" s="30">
        <f t="shared" si="26"/>
        <v>420000</v>
      </c>
      <c r="H51" s="76">
        <v>70000</v>
      </c>
      <c r="I51" s="26">
        <v>0</v>
      </c>
      <c r="J51" s="78">
        <v>0</v>
      </c>
      <c r="K51" s="32">
        <f t="shared" si="35"/>
        <v>0</v>
      </c>
      <c r="L51" s="77">
        <f t="shared" si="36"/>
        <v>70000</v>
      </c>
      <c r="M51" s="59">
        <f t="shared" si="37"/>
        <v>490000</v>
      </c>
      <c r="O51" s="67">
        <v>0</v>
      </c>
      <c r="P51" s="67">
        <v>0</v>
      </c>
      <c r="Q51" s="67">
        <v>0</v>
      </c>
      <c r="R51" s="71">
        <f t="shared" si="3"/>
        <v>0</v>
      </c>
    </row>
    <row r="52" spans="1:18">
      <c r="A52" s="24">
        <v>423600</v>
      </c>
      <c r="B52" s="25" t="s">
        <v>51</v>
      </c>
      <c r="C52" s="26">
        <v>0</v>
      </c>
      <c r="D52" s="26">
        <v>0</v>
      </c>
      <c r="E52" s="28">
        <v>0</v>
      </c>
      <c r="F52" s="29">
        <f t="shared" si="34"/>
        <v>0</v>
      </c>
      <c r="G52" s="30">
        <f t="shared" si="26"/>
        <v>0</v>
      </c>
      <c r="H52" s="76">
        <v>45000</v>
      </c>
      <c r="I52" s="26">
        <v>0</v>
      </c>
      <c r="J52" s="78">
        <v>0</v>
      </c>
      <c r="K52" s="32">
        <f t="shared" si="35"/>
        <v>0</v>
      </c>
      <c r="L52" s="77">
        <f t="shared" si="36"/>
        <v>45000</v>
      </c>
      <c r="M52" s="59">
        <f t="shared" si="37"/>
        <v>45000</v>
      </c>
      <c r="O52" s="67">
        <v>0</v>
      </c>
      <c r="P52" s="67">
        <v>0</v>
      </c>
      <c r="Q52" s="67">
        <v>0</v>
      </c>
      <c r="R52" s="71">
        <f t="shared" si="3"/>
        <v>0</v>
      </c>
    </row>
    <row r="53" spans="1:18">
      <c r="A53" s="24">
        <v>423700</v>
      </c>
      <c r="B53" s="25" t="s">
        <v>52</v>
      </c>
      <c r="C53" s="26">
        <v>0</v>
      </c>
      <c r="D53" s="26">
        <v>0</v>
      </c>
      <c r="E53" s="28">
        <v>0</v>
      </c>
      <c r="F53" s="29">
        <f t="shared" si="34"/>
        <v>0</v>
      </c>
      <c r="G53" s="30">
        <f t="shared" si="26"/>
        <v>0</v>
      </c>
      <c r="H53" s="76">
        <v>115000</v>
      </c>
      <c r="I53" s="26">
        <v>0</v>
      </c>
      <c r="J53" s="104">
        <v>740000</v>
      </c>
      <c r="K53" s="32">
        <f t="shared" si="35"/>
        <v>740000</v>
      </c>
      <c r="L53" s="77">
        <f t="shared" si="36"/>
        <v>855000</v>
      </c>
      <c r="M53" s="59">
        <f t="shared" si="37"/>
        <v>855000</v>
      </c>
      <c r="O53" s="67">
        <v>0</v>
      </c>
      <c r="P53" s="67">
        <v>0</v>
      </c>
      <c r="Q53" s="67">
        <v>0</v>
      </c>
      <c r="R53" s="71">
        <f t="shared" si="3"/>
        <v>0</v>
      </c>
    </row>
    <row r="54" spans="1:18">
      <c r="A54" s="24">
        <v>423900</v>
      </c>
      <c r="B54" s="25" t="s">
        <v>53</v>
      </c>
      <c r="C54" s="26">
        <v>1232746</v>
      </c>
      <c r="D54" s="26">
        <v>0</v>
      </c>
      <c r="E54" s="28">
        <v>1800000</v>
      </c>
      <c r="F54" s="29">
        <f t="shared" si="34"/>
        <v>1800000</v>
      </c>
      <c r="G54" s="30">
        <f t="shared" si="26"/>
        <v>3032746</v>
      </c>
      <c r="H54" s="76">
        <v>1250000</v>
      </c>
      <c r="I54" s="26">
        <v>0</v>
      </c>
      <c r="J54" s="78">
        <v>300000</v>
      </c>
      <c r="K54" s="32">
        <f t="shared" si="35"/>
        <v>300000</v>
      </c>
      <c r="L54" s="77">
        <f t="shared" si="36"/>
        <v>1550000</v>
      </c>
      <c r="M54" s="59">
        <f t="shared" si="37"/>
        <v>4582746</v>
      </c>
      <c r="O54" s="67">
        <v>0</v>
      </c>
      <c r="P54" s="67">
        <v>0</v>
      </c>
      <c r="Q54" s="67">
        <v>0</v>
      </c>
      <c r="R54" s="71">
        <f t="shared" si="3"/>
        <v>0</v>
      </c>
    </row>
    <row r="55" spans="1:18">
      <c r="A55" s="17">
        <v>424000</v>
      </c>
      <c r="B55" s="18" t="s">
        <v>54</v>
      </c>
      <c r="C55" s="19">
        <f>SUM(C56:C59)</f>
        <v>0</v>
      </c>
      <c r="D55" s="19">
        <f t="shared" ref="D55:E55" si="38">SUM(D56:D59)</f>
        <v>1750000</v>
      </c>
      <c r="E55" s="19">
        <f t="shared" si="38"/>
        <v>1500000</v>
      </c>
      <c r="F55" s="20">
        <f>SUM(D55:E55)</f>
        <v>3250000</v>
      </c>
      <c r="G55" s="21">
        <f t="shared" si="26"/>
        <v>3250000</v>
      </c>
      <c r="H55" s="22">
        <f>SUM(H56:H59)</f>
        <v>265000</v>
      </c>
      <c r="I55" s="22">
        <f t="shared" ref="I55:J55" si="39">SUM(I56:I59)</f>
        <v>10000000</v>
      </c>
      <c r="J55" s="22">
        <f t="shared" si="39"/>
        <v>850000</v>
      </c>
      <c r="K55" s="23">
        <f>SUM(I55:J55)</f>
        <v>10850000</v>
      </c>
      <c r="L55" s="75">
        <f>SUM(H55+K55)</f>
        <v>11115000</v>
      </c>
      <c r="M55" s="58">
        <f>SUM(G55+L55)</f>
        <v>14365000</v>
      </c>
      <c r="O55" s="66">
        <f>SUM(O56:O59)</f>
        <v>0</v>
      </c>
      <c r="P55" s="66">
        <f>SUM(P56:P59)</f>
        <v>420000</v>
      </c>
      <c r="Q55" s="66">
        <f>SUM(Q56:Q59)</f>
        <v>550000</v>
      </c>
      <c r="R55" s="70">
        <f t="shared" si="3"/>
        <v>970000</v>
      </c>
    </row>
    <row r="56" spans="1:18">
      <c r="A56" s="24">
        <v>424200</v>
      </c>
      <c r="B56" s="25" t="s">
        <v>55</v>
      </c>
      <c r="C56" s="26">
        <v>0</v>
      </c>
      <c r="D56" s="35">
        <v>1750000</v>
      </c>
      <c r="E56" s="28">
        <v>1500000</v>
      </c>
      <c r="F56" s="29">
        <f>SUM(D56+E56)</f>
        <v>3250000</v>
      </c>
      <c r="G56" s="30">
        <f t="shared" si="26"/>
        <v>3250000</v>
      </c>
      <c r="H56" s="76">
        <v>0</v>
      </c>
      <c r="I56" s="81">
        <v>10000000</v>
      </c>
      <c r="J56" s="78">
        <v>700000</v>
      </c>
      <c r="K56" s="32">
        <f>SUM(I56:J56)</f>
        <v>10700000</v>
      </c>
      <c r="L56" s="77">
        <f>SUM(H56+K56)</f>
        <v>10700000</v>
      </c>
      <c r="M56" s="59">
        <f>SUM(G56+L56)</f>
        <v>13950000</v>
      </c>
      <c r="O56" s="67">
        <v>0</v>
      </c>
      <c r="P56" s="67">
        <v>420000</v>
      </c>
      <c r="Q56" s="67">
        <v>550000</v>
      </c>
      <c r="R56" s="71">
        <f t="shared" si="3"/>
        <v>970000</v>
      </c>
    </row>
    <row r="57" spans="1:18">
      <c r="A57" s="24">
        <v>424300</v>
      </c>
      <c r="B57" s="25" t="s">
        <v>56</v>
      </c>
      <c r="C57" s="26">
        <v>0</v>
      </c>
      <c r="D57" s="26">
        <v>0</v>
      </c>
      <c r="E57" s="27">
        <v>0</v>
      </c>
      <c r="F57" s="29">
        <f>SUM(D57+E57)</f>
        <v>0</v>
      </c>
      <c r="G57" s="30">
        <f t="shared" si="26"/>
        <v>0</v>
      </c>
      <c r="H57" s="76">
        <v>5000</v>
      </c>
      <c r="I57" s="26">
        <v>0</v>
      </c>
      <c r="J57" s="78">
        <v>150000</v>
      </c>
      <c r="K57" s="32">
        <f t="shared" ref="K57:K59" si="40">SUM(I57:J57)</f>
        <v>150000</v>
      </c>
      <c r="L57" s="77">
        <f t="shared" ref="L57:L59" si="41">SUM(H57+K57)</f>
        <v>155000</v>
      </c>
      <c r="M57" s="59">
        <f t="shared" ref="M57:M59" si="42">SUM(G57+L57)</f>
        <v>155000</v>
      </c>
      <c r="O57" s="67">
        <v>0</v>
      </c>
      <c r="P57" s="67">
        <v>0</v>
      </c>
      <c r="Q57" s="67">
        <v>0</v>
      </c>
      <c r="R57" s="71">
        <f t="shared" si="3"/>
        <v>0</v>
      </c>
    </row>
    <row r="58" spans="1:18">
      <c r="A58" s="24">
        <v>424600</v>
      </c>
      <c r="B58" s="25" t="s">
        <v>57</v>
      </c>
      <c r="C58" s="26">
        <v>0</v>
      </c>
      <c r="D58" s="26">
        <v>0</v>
      </c>
      <c r="E58" s="27">
        <v>0</v>
      </c>
      <c r="F58" s="29">
        <f>SUM(D58+E58)</f>
        <v>0</v>
      </c>
      <c r="G58" s="30">
        <f t="shared" si="26"/>
        <v>0</v>
      </c>
      <c r="H58" s="76">
        <v>0</v>
      </c>
      <c r="I58" s="26">
        <v>0</v>
      </c>
      <c r="J58" s="78">
        <v>0</v>
      </c>
      <c r="K58" s="32">
        <f t="shared" si="40"/>
        <v>0</v>
      </c>
      <c r="L58" s="77">
        <f t="shared" si="41"/>
        <v>0</v>
      </c>
      <c r="M58" s="59">
        <f t="shared" si="42"/>
        <v>0</v>
      </c>
      <c r="O58" s="67">
        <v>0</v>
      </c>
      <c r="P58" s="67">
        <v>0</v>
      </c>
      <c r="Q58" s="67">
        <v>0</v>
      </c>
      <c r="R58" s="71">
        <f t="shared" si="3"/>
        <v>0</v>
      </c>
    </row>
    <row r="59" spans="1:18">
      <c r="A59" s="24">
        <v>424900</v>
      </c>
      <c r="B59" s="25" t="s">
        <v>58</v>
      </c>
      <c r="C59" s="26">
        <v>0</v>
      </c>
      <c r="D59" s="26">
        <v>0</v>
      </c>
      <c r="E59" s="27">
        <v>0</v>
      </c>
      <c r="F59" s="29">
        <f>SUM(D59+E59)</f>
        <v>0</v>
      </c>
      <c r="G59" s="30">
        <f t="shared" si="26"/>
        <v>0</v>
      </c>
      <c r="H59" s="103">
        <v>260000</v>
      </c>
      <c r="I59" s="26">
        <v>0</v>
      </c>
      <c r="J59" s="78">
        <v>0</v>
      </c>
      <c r="K59" s="32">
        <f t="shared" si="40"/>
        <v>0</v>
      </c>
      <c r="L59" s="77">
        <f t="shared" si="41"/>
        <v>260000</v>
      </c>
      <c r="M59" s="59">
        <f t="shared" si="42"/>
        <v>260000</v>
      </c>
      <c r="O59" s="67">
        <v>0</v>
      </c>
      <c r="P59" s="67">
        <v>0</v>
      </c>
      <c r="Q59" s="67">
        <v>0</v>
      </c>
      <c r="R59" s="71">
        <f t="shared" si="3"/>
        <v>0</v>
      </c>
    </row>
    <row r="60" spans="1:18">
      <c r="A60" s="17">
        <v>425000</v>
      </c>
      <c r="B60" s="18" t="s">
        <v>59</v>
      </c>
      <c r="C60" s="19">
        <f>SUM(C61:C62)</f>
        <v>2050000</v>
      </c>
      <c r="D60" s="19">
        <f t="shared" ref="D60:E60" si="43">SUM(D61:D62)</f>
        <v>0</v>
      </c>
      <c r="E60" s="19">
        <f t="shared" si="43"/>
        <v>0</v>
      </c>
      <c r="F60" s="20">
        <f>SUM(D60:E60)</f>
        <v>0</v>
      </c>
      <c r="G60" s="21">
        <f t="shared" si="26"/>
        <v>2050000</v>
      </c>
      <c r="H60" s="22">
        <f>SUM(H61:H62)</f>
        <v>4850000</v>
      </c>
      <c r="I60" s="22">
        <f t="shared" ref="I60:J60" si="44">SUM(I61:I62)</f>
        <v>0</v>
      </c>
      <c r="J60" s="22">
        <f t="shared" si="44"/>
        <v>0</v>
      </c>
      <c r="K60" s="23">
        <f>SUM(I60:J60)</f>
        <v>0</v>
      </c>
      <c r="L60" s="75">
        <f>SUM(H60+K60)</f>
        <v>4850000</v>
      </c>
      <c r="M60" s="58">
        <f>SUM(G60+L60)</f>
        <v>6900000</v>
      </c>
      <c r="O60" s="66">
        <f>SUM(O61:O62)</f>
        <v>0</v>
      </c>
      <c r="P60" s="66">
        <f>SUM(P61:P62)</f>
        <v>0</v>
      </c>
      <c r="Q60" s="66">
        <f>SUM(Q61:Q62)</f>
        <v>0</v>
      </c>
      <c r="R60" s="70">
        <f t="shared" si="3"/>
        <v>0</v>
      </c>
    </row>
    <row r="61" spans="1:18">
      <c r="A61" s="24">
        <v>425100</v>
      </c>
      <c r="B61" s="25" t="s">
        <v>60</v>
      </c>
      <c r="C61" s="26">
        <v>1900000</v>
      </c>
      <c r="D61" s="26">
        <v>0</v>
      </c>
      <c r="E61" s="27">
        <v>0</v>
      </c>
      <c r="F61" s="29">
        <f>SUM(D61+E61)</f>
        <v>0</v>
      </c>
      <c r="G61" s="30">
        <f t="shared" si="26"/>
        <v>1900000</v>
      </c>
      <c r="H61" s="76">
        <v>4500000</v>
      </c>
      <c r="I61" s="31">
        <v>0</v>
      </c>
      <c r="J61" s="31">
        <v>0</v>
      </c>
      <c r="K61" s="32">
        <f>SUM(I61:J61)</f>
        <v>0</v>
      </c>
      <c r="L61" s="77">
        <f>SUM(H61+K61)</f>
        <v>4500000</v>
      </c>
      <c r="M61" s="59">
        <f>SUM(G61+L61)</f>
        <v>6400000</v>
      </c>
      <c r="O61" s="67">
        <v>0</v>
      </c>
      <c r="P61" s="67">
        <v>0</v>
      </c>
      <c r="Q61" s="67">
        <v>0</v>
      </c>
      <c r="R61" s="71">
        <f t="shared" si="3"/>
        <v>0</v>
      </c>
    </row>
    <row r="62" spans="1:18">
      <c r="A62" s="24">
        <v>425200</v>
      </c>
      <c r="B62" s="25" t="s">
        <v>61</v>
      </c>
      <c r="C62" s="26">
        <v>150000</v>
      </c>
      <c r="D62" s="26">
        <v>0</v>
      </c>
      <c r="E62" s="27">
        <v>0</v>
      </c>
      <c r="F62" s="29">
        <f>SUM(D62+E62)</f>
        <v>0</v>
      </c>
      <c r="G62" s="30">
        <f t="shared" si="26"/>
        <v>150000</v>
      </c>
      <c r="H62" s="103">
        <v>350000</v>
      </c>
      <c r="I62" s="31">
        <v>0</v>
      </c>
      <c r="J62" s="31">
        <v>0</v>
      </c>
      <c r="K62" s="32">
        <f>SUM(I62:J62)</f>
        <v>0</v>
      </c>
      <c r="L62" s="77">
        <f>SUM(H62+K62)</f>
        <v>350000</v>
      </c>
      <c r="M62" s="59">
        <f>SUM(G62+L62)</f>
        <v>500000</v>
      </c>
      <c r="O62" s="67">
        <v>0</v>
      </c>
      <c r="P62" s="67">
        <v>0</v>
      </c>
      <c r="Q62" s="67">
        <v>0</v>
      </c>
      <c r="R62" s="71">
        <f t="shared" si="3"/>
        <v>0</v>
      </c>
    </row>
    <row r="63" spans="1:18">
      <c r="A63" s="17">
        <v>426000</v>
      </c>
      <c r="B63" s="18" t="s">
        <v>62</v>
      </c>
      <c r="C63" s="19">
        <f>SUM(C64:C70)</f>
        <v>1000000</v>
      </c>
      <c r="D63" s="19">
        <f t="shared" ref="D63:E63" si="45">SUM(D64:D70)</f>
        <v>80000</v>
      </c>
      <c r="E63" s="19">
        <f t="shared" si="45"/>
        <v>300000</v>
      </c>
      <c r="F63" s="20">
        <f>SUM(D63:E63)</f>
        <v>380000</v>
      </c>
      <c r="G63" s="21">
        <f t="shared" si="26"/>
        <v>1380000</v>
      </c>
      <c r="H63" s="22">
        <f>SUM(H64:H70)</f>
        <v>1160000</v>
      </c>
      <c r="I63" s="22">
        <f t="shared" ref="I63:J63" si="46">SUM(I64:I70)</f>
        <v>320000</v>
      </c>
      <c r="J63" s="22">
        <f t="shared" si="46"/>
        <v>300000</v>
      </c>
      <c r="K63" s="23">
        <f>SUM(I63:J63)</f>
        <v>620000</v>
      </c>
      <c r="L63" s="75">
        <f>SUM(H63+K63)</f>
        <v>1780000</v>
      </c>
      <c r="M63" s="58">
        <f>SUM(G63+L63)</f>
        <v>3160000</v>
      </c>
      <c r="O63" s="66">
        <f>SUM(O64:O70)</f>
        <v>0</v>
      </c>
      <c r="P63" s="66">
        <f>SUM(P64:P70)</f>
        <v>0</v>
      </c>
      <c r="Q63" s="66">
        <f>SUM(Q64:Q70)</f>
        <v>0</v>
      </c>
      <c r="R63" s="70">
        <f t="shared" si="3"/>
        <v>0</v>
      </c>
    </row>
    <row r="64" spans="1:18">
      <c r="A64" s="24">
        <v>426100</v>
      </c>
      <c r="B64" s="25" t="s">
        <v>63</v>
      </c>
      <c r="C64" s="26">
        <v>300000</v>
      </c>
      <c r="D64" s="26">
        <v>0</v>
      </c>
      <c r="E64" s="27">
        <v>0</v>
      </c>
      <c r="F64" s="29">
        <f t="shared" ref="F64:F70" si="47">SUM(D64+E64)</f>
        <v>0</v>
      </c>
      <c r="G64" s="30">
        <f t="shared" si="26"/>
        <v>300000</v>
      </c>
      <c r="H64" s="76">
        <v>70000</v>
      </c>
      <c r="I64" s="26">
        <v>0</v>
      </c>
      <c r="J64" s="78">
        <v>20000</v>
      </c>
      <c r="K64" s="32">
        <f>SUM(I64:J64)</f>
        <v>20000</v>
      </c>
      <c r="L64" s="77">
        <f>SUM(H64+K64)</f>
        <v>90000</v>
      </c>
      <c r="M64" s="59">
        <f t="shared" ref="M64:M95" si="48">SUM(G64+L64)</f>
        <v>390000</v>
      </c>
      <c r="O64" s="67">
        <v>0</v>
      </c>
      <c r="P64" s="67">
        <v>0</v>
      </c>
      <c r="Q64" s="67">
        <v>0</v>
      </c>
      <c r="R64" s="71">
        <f t="shared" si="3"/>
        <v>0</v>
      </c>
    </row>
    <row r="65" spans="1:18">
      <c r="A65" s="24">
        <v>426300</v>
      </c>
      <c r="B65" s="25" t="s">
        <v>64</v>
      </c>
      <c r="C65" s="26">
        <v>0</v>
      </c>
      <c r="D65" s="26">
        <v>0</v>
      </c>
      <c r="E65" s="27">
        <v>0</v>
      </c>
      <c r="F65" s="29">
        <f t="shared" si="47"/>
        <v>0</v>
      </c>
      <c r="G65" s="30">
        <f t="shared" si="26"/>
        <v>0</v>
      </c>
      <c r="H65" s="103">
        <v>200000</v>
      </c>
      <c r="I65" s="26">
        <v>0</v>
      </c>
      <c r="J65" s="78">
        <v>0</v>
      </c>
      <c r="K65" s="32">
        <f t="shared" ref="K65:K95" si="49">SUM(I65:J65)</f>
        <v>0</v>
      </c>
      <c r="L65" s="77">
        <f t="shared" ref="L65:L95" si="50">SUM(H65+K65)</f>
        <v>200000</v>
      </c>
      <c r="M65" s="59">
        <f t="shared" si="48"/>
        <v>200000</v>
      </c>
      <c r="O65" s="67">
        <v>0</v>
      </c>
      <c r="P65" s="67">
        <v>0</v>
      </c>
      <c r="Q65" s="67">
        <v>0</v>
      </c>
      <c r="R65" s="71">
        <f t="shared" si="3"/>
        <v>0</v>
      </c>
    </row>
    <row r="66" spans="1:18">
      <c r="A66" s="24">
        <v>426400</v>
      </c>
      <c r="B66" s="25" t="s">
        <v>65</v>
      </c>
      <c r="C66" s="26">
        <v>0</v>
      </c>
      <c r="D66" s="26">
        <v>0</v>
      </c>
      <c r="E66" s="27">
        <v>0</v>
      </c>
      <c r="F66" s="29">
        <f t="shared" si="47"/>
        <v>0</v>
      </c>
      <c r="G66" s="30">
        <f t="shared" si="26"/>
        <v>0</v>
      </c>
      <c r="H66" s="103">
        <v>220000</v>
      </c>
      <c r="I66" s="26">
        <v>0</v>
      </c>
      <c r="J66" s="78">
        <v>150000</v>
      </c>
      <c r="K66" s="32">
        <f t="shared" si="49"/>
        <v>150000</v>
      </c>
      <c r="L66" s="77">
        <f t="shared" si="50"/>
        <v>370000</v>
      </c>
      <c r="M66" s="59">
        <f t="shared" si="48"/>
        <v>370000</v>
      </c>
      <c r="O66" s="67">
        <v>0</v>
      </c>
      <c r="P66" s="67">
        <v>0</v>
      </c>
      <c r="Q66" s="67">
        <v>0</v>
      </c>
      <c r="R66" s="71">
        <f t="shared" si="3"/>
        <v>0</v>
      </c>
    </row>
    <row r="67" spans="1:18">
      <c r="A67" s="24">
        <v>426500</v>
      </c>
      <c r="B67" s="25" t="s">
        <v>66</v>
      </c>
      <c r="C67" s="26">
        <v>0</v>
      </c>
      <c r="D67" s="26">
        <v>0</v>
      </c>
      <c r="E67" s="27">
        <v>0</v>
      </c>
      <c r="F67" s="29">
        <f t="shared" si="47"/>
        <v>0</v>
      </c>
      <c r="G67" s="30">
        <f t="shared" si="26"/>
        <v>0</v>
      </c>
      <c r="H67" s="76">
        <v>0</v>
      </c>
      <c r="I67" s="26">
        <v>0</v>
      </c>
      <c r="J67" s="78">
        <v>0</v>
      </c>
      <c r="K67" s="32">
        <f t="shared" si="49"/>
        <v>0</v>
      </c>
      <c r="L67" s="77">
        <f t="shared" si="50"/>
        <v>0</v>
      </c>
      <c r="M67" s="59">
        <f t="shared" si="48"/>
        <v>0</v>
      </c>
      <c r="O67" s="67">
        <v>0</v>
      </c>
      <c r="P67" s="67">
        <v>0</v>
      </c>
      <c r="Q67" s="67">
        <v>0</v>
      </c>
      <c r="R67" s="71">
        <f t="shared" si="3"/>
        <v>0</v>
      </c>
    </row>
    <row r="68" spans="1:18">
      <c r="A68" s="24">
        <v>426600</v>
      </c>
      <c r="B68" s="25" t="s">
        <v>67</v>
      </c>
      <c r="C68" s="81">
        <v>70000</v>
      </c>
      <c r="D68" s="35">
        <v>80000</v>
      </c>
      <c r="E68" s="28">
        <v>300000</v>
      </c>
      <c r="F68" s="29">
        <f t="shared" si="47"/>
        <v>380000</v>
      </c>
      <c r="G68" s="30">
        <f t="shared" si="26"/>
        <v>450000</v>
      </c>
      <c r="H68" s="76">
        <v>0</v>
      </c>
      <c r="I68" s="81">
        <v>320000</v>
      </c>
      <c r="J68" s="78">
        <v>100000</v>
      </c>
      <c r="K68" s="32">
        <f t="shared" si="49"/>
        <v>420000</v>
      </c>
      <c r="L68" s="77">
        <f t="shared" si="50"/>
        <v>420000</v>
      </c>
      <c r="M68" s="59">
        <f t="shared" si="48"/>
        <v>870000</v>
      </c>
      <c r="O68" s="67">
        <v>0</v>
      </c>
      <c r="P68" s="67">
        <v>0</v>
      </c>
      <c r="Q68" s="67">
        <v>0</v>
      </c>
      <c r="R68" s="71">
        <f t="shared" si="3"/>
        <v>0</v>
      </c>
    </row>
    <row r="69" spans="1:18">
      <c r="A69" s="24">
        <v>426800</v>
      </c>
      <c r="B69" s="25" t="s">
        <v>68</v>
      </c>
      <c r="C69" s="26">
        <v>250000</v>
      </c>
      <c r="D69" s="26">
        <v>0</v>
      </c>
      <c r="E69" s="27">
        <v>0</v>
      </c>
      <c r="F69" s="29">
        <f t="shared" si="47"/>
        <v>0</v>
      </c>
      <c r="G69" s="30">
        <f t="shared" si="26"/>
        <v>250000</v>
      </c>
      <c r="H69" s="103">
        <v>200000</v>
      </c>
      <c r="I69" s="26">
        <v>0</v>
      </c>
      <c r="J69" s="78">
        <v>0</v>
      </c>
      <c r="K69" s="32">
        <f t="shared" si="49"/>
        <v>0</v>
      </c>
      <c r="L69" s="77">
        <f t="shared" si="50"/>
        <v>200000</v>
      </c>
      <c r="M69" s="59">
        <f t="shared" si="48"/>
        <v>450000</v>
      </c>
      <c r="O69" s="67">
        <v>0</v>
      </c>
      <c r="P69" s="67">
        <v>0</v>
      </c>
      <c r="Q69" s="67">
        <v>0</v>
      </c>
      <c r="R69" s="71">
        <f t="shared" si="3"/>
        <v>0</v>
      </c>
    </row>
    <row r="70" spans="1:18">
      <c r="A70" s="24">
        <v>426900</v>
      </c>
      <c r="B70" s="25" t="s">
        <v>69</v>
      </c>
      <c r="C70" s="26">
        <v>380000</v>
      </c>
      <c r="D70" s="26">
        <v>0</v>
      </c>
      <c r="E70" s="27">
        <v>0</v>
      </c>
      <c r="F70" s="29">
        <f t="shared" si="47"/>
        <v>0</v>
      </c>
      <c r="G70" s="30">
        <f t="shared" ref="G70:G95" si="51">SUM(C70+F70)</f>
        <v>380000</v>
      </c>
      <c r="H70" s="103">
        <v>470000</v>
      </c>
      <c r="I70" s="26">
        <v>0</v>
      </c>
      <c r="J70" s="78">
        <v>30000</v>
      </c>
      <c r="K70" s="32">
        <f t="shared" si="49"/>
        <v>30000</v>
      </c>
      <c r="L70" s="77">
        <f t="shared" si="50"/>
        <v>500000</v>
      </c>
      <c r="M70" s="59">
        <f t="shared" si="48"/>
        <v>880000</v>
      </c>
      <c r="O70" s="67">
        <v>0</v>
      </c>
      <c r="P70" s="67">
        <v>0</v>
      </c>
      <c r="Q70" s="67">
        <v>0</v>
      </c>
      <c r="R70" s="71">
        <f t="shared" si="3"/>
        <v>0</v>
      </c>
    </row>
    <row r="71" spans="1:18">
      <c r="A71" s="10">
        <v>430000</v>
      </c>
      <c r="B71" s="11" t="s">
        <v>70</v>
      </c>
      <c r="C71" s="12">
        <f>SUM(C72)</f>
        <v>1220000</v>
      </c>
      <c r="D71" s="12">
        <f t="shared" ref="D71:E71" si="52">SUM(D72)</f>
        <v>0</v>
      </c>
      <c r="E71" s="12">
        <f t="shared" si="52"/>
        <v>0</v>
      </c>
      <c r="F71" s="13">
        <f>SUM(D71:E71)</f>
        <v>0</v>
      </c>
      <c r="G71" s="14">
        <f t="shared" si="51"/>
        <v>1220000</v>
      </c>
      <c r="H71" s="15">
        <f>SUM(H72)</f>
        <v>0</v>
      </c>
      <c r="I71" s="33">
        <v>0</v>
      </c>
      <c r="J71" s="34">
        <v>190000</v>
      </c>
      <c r="K71" s="16">
        <f t="shared" si="49"/>
        <v>190000</v>
      </c>
      <c r="L71" s="74">
        <f t="shared" si="50"/>
        <v>190000</v>
      </c>
      <c r="M71" s="57">
        <f t="shared" si="48"/>
        <v>1410000</v>
      </c>
      <c r="O71" s="65">
        <f>SUM(O72)</f>
        <v>0</v>
      </c>
      <c r="P71" s="65">
        <f>SUM(P72)</f>
        <v>0</v>
      </c>
      <c r="Q71" s="65">
        <f>SUM(Q72)</f>
        <v>0</v>
      </c>
      <c r="R71" s="69">
        <f t="shared" ref="R71:R94" si="53">SUM(O71:Q71)</f>
        <v>0</v>
      </c>
    </row>
    <row r="72" spans="1:18">
      <c r="A72" s="17">
        <v>431000</v>
      </c>
      <c r="B72" s="18" t="s">
        <v>70</v>
      </c>
      <c r="C72" s="19">
        <f>SUM(C73:C74)</f>
        <v>1220000</v>
      </c>
      <c r="D72" s="19">
        <f t="shared" ref="D72:E72" si="54">SUM(D73:D74)</f>
        <v>0</v>
      </c>
      <c r="E72" s="19">
        <f t="shared" si="54"/>
        <v>0</v>
      </c>
      <c r="F72" s="20">
        <f>SUM(D72:E72)</f>
        <v>0</v>
      </c>
      <c r="G72" s="21">
        <f t="shared" si="51"/>
        <v>1220000</v>
      </c>
      <c r="H72" s="22">
        <f>SUM(H73:H74)</f>
        <v>0</v>
      </c>
      <c r="I72" s="22">
        <f t="shared" ref="I72:J72" si="55">SUM(I73:I74)</f>
        <v>0</v>
      </c>
      <c r="J72" s="22">
        <f t="shared" si="55"/>
        <v>190000</v>
      </c>
      <c r="K72" s="23">
        <f t="shared" si="49"/>
        <v>190000</v>
      </c>
      <c r="L72" s="75">
        <f t="shared" si="50"/>
        <v>190000</v>
      </c>
      <c r="M72" s="58">
        <f t="shared" si="48"/>
        <v>1410000</v>
      </c>
      <c r="O72" s="66">
        <f>SUM(O73+O74)</f>
        <v>0</v>
      </c>
      <c r="P72" s="66">
        <f>SUM(P73+P74)</f>
        <v>0</v>
      </c>
      <c r="Q72" s="66">
        <f>SUM(Q73+Q74)</f>
        <v>0</v>
      </c>
      <c r="R72" s="70">
        <f t="shared" si="53"/>
        <v>0</v>
      </c>
    </row>
    <row r="73" spans="1:18">
      <c r="A73" s="24">
        <v>463111</v>
      </c>
      <c r="B73" s="25" t="s">
        <v>105</v>
      </c>
      <c r="C73" s="26">
        <v>0</v>
      </c>
      <c r="D73" s="26">
        <v>0</v>
      </c>
      <c r="E73" s="27">
        <v>0</v>
      </c>
      <c r="F73" s="29">
        <f>SUM(D73+E73)</f>
        <v>0</v>
      </c>
      <c r="G73" s="30">
        <f t="shared" si="51"/>
        <v>0</v>
      </c>
      <c r="H73" s="31">
        <v>0</v>
      </c>
      <c r="I73" s="31">
        <v>0</v>
      </c>
      <c r="J73" s="105">
        <v>190000</v>
      </c>
      <c r="K73" s="32">
        <f t="shared" si="49"/>
        <v>190000</v>
      </c>
      <c r="L73" s="77">
        <f t="shared" si="50"/>
        <v>190000</v>
      </c>
      <c r="M73" s="59">
        <f t="shared" si="48"/>
        <v>190000</v>
      </c>
      <c r="O73" s="67">
        <v>0</v>
      </c>
      <c r="P73" s="67">
        <v>0</v>
      </c>
      <c r="Q73" s="67">
        <v>0</v>
      </c>
      <c r="R73" s="71">
        <f t="shared" si="53"/>
        <v>0</v>
      </c>
    </row>
    <row r="74" spans="1:18">
      <c r="A74" s="24">
        <v>465112</v>
      </c>
      <c r="B74" s="25" t="s">
        <v>93</v>
      </c>
      <c r="C74" s="26">
        <v>1220000</v>
      </c>
      <c r="D74" s="35">
        <v>0</v>
      </c>
      <c r="E74" s="35">
        <v>0</v>
      </c>
      <c r="F74" s="29">
        <f>SUM(D74+E74)</f>
        <v>0</v>
      </c>
      <c r="G74" s="30">
        <f t="shared" si="51"/>
        <v>1220000</v>
      </c>
      <c r="H74" s="76"/>
      <c r="I74" s="31">
        <v>0</v>
      </c>
      <c r="J74" s="31">
        <v>0</v>
      </c>
      <c r="K74" s="32">
        <f t="shared" si="49"/>
        <v>0</v>
      </c>
      <c r="L74" s="77">
        <f t="shared" si="50"/>
        <v>0</v>
      </c>
      <c r="M74" s="59">
        <f t="shared" si="48"/>
        <v>1220000</v>
      </c>
      <c r="O74" s="67">
        <v>0</v>
      </c>
      <c r="P74" s="67">
        <v>0</v>
      </c>
      <c r="Q74" s="67">
        <v>0</v>
      </c>
      <c r="R74" s="71">
        <f t="shared" si="53"/>
        <v>0</v>
      </c>
    </row>
    <row r="75" spans="1:18">
      <c r="A75" s="10">
        <v>480000</v>
      </c>
      <c r="B75" s="11" t="s">
        <v>71</v>
      </c>
      <c r="C75" s="12">
        <f>SUM(C76+C79)</f>
        <v>0</v>
      </c>
      <c r="D75" s="12">
        <f t="shared" ref="D75:E75" si="56">SUM(D76+D79)</f>
        <v>0</v>
      </c>
      <c r="E75" s="12">
        <f t="shared" si="56"/>
        <v>0</v>
      </c>
      <c r="F75" s="13">
        <f>SUM(D75:E75)</f>
        <v>0</v>
      </c>
      <c r="G75" s="14">
        <f t="shared" si="51"/>
        <v>0</v>
      </c>
      <c r="H75" s="15">
        <f>SUM(H76+H79)</f>
        <v>200000</v>
      </c>
      <c r="I75" s="15">
        <f t="shared" ref="I75:J75" si="57">SUM(I76+I79)</f>
        <v>0</v>
      </c>
      <c r="J75" s="15">
        <f t="shared" si="57"/>
        <v>40000</v>
      </c>
      <c r="K75" s="16">
        <f t="shared" si="49"/>
        <v>40000</v>
      </c>
      <c r="L75" s="74">
        <f t="shared" si="50"/>
        <v>240000</v>
      </c>
      <c r="M75" s="57">
        <f t="shared" si="48"/>
        <v>240000</v>
      </c>
      <c r="O75" s="65">
        <f>SUM(O76+O79)</f>
        <v>0</v>
      </c>
      <c r="P75" s="65">
        <f t="shared" ref="P75:Q75" si="58">SUM(P76+P79)</f>
        <v>0</v>
      </c>
      <c r="Q75" s="65">
        <f t="shared" si="58"/>
        <v>0</v>
      </c>
      <c r="R75" s="69">
        <f t="shared" si="53"/>
        <v>0</v>
      </c>
    </row>
    <row r="76" spans="1:18">
      <c r="A76" s="17">
        <v>482000</v>
      </c>
      <c r="B76" s="18" t="s">
        <v>72</v>
      </c>
      <c r="C76" s="19">
        <f>SUM(C77:C78)</f>
        <v>0</v>
      </c>
      <c r="D76" s="52">
        <f t="shared" ref="D76:E76" si="59">SUM(D77:D78)</f>
        <v>0</v>
      </c>
      <c r="E76" s="52">
        <f t="shared" si="59"/>
        <v>0</v>
      </c>
      <c r="F76" s="20">
        <f>SUM(D76:E76)</f>
        <v>0</v>
      </c>
      <c r="G76" s="21">
        <f t="shared" si="51"/>
        <v>0</v>
      </c>
      <c r="H76" s="22">
        <f>SUM(H77:H78)</f>
        <v>200000</v>
      </c>
      <c r="I76" s="22">
        <f t="shared" ref="I76:J76" si="60">SUM(I77:I78)</f>
        <v>0</v>
      </c>
      <c r="J76" s="22">
        <f t="shared" si="60"/>
        <v>40000</v>
      </c>
      <c r="K76" s="23">
        <f t="shared" si="49"/>
        <v>40000</v>
      </c>
      <c r="L76" s="75">
        <f t="shared" si="50"/>
        <v>240000</v>
      </c>
      <c r="M76" s="58">
        <f t="shared" si="48"/>
        <v>240000</v>
      </c>
      <c r="O76" s="66">
        <f>SUM(O77:O78)</f>
        <v>0</v>
      </c>
      <c r="P76" s="66">
        <f>SUM(P77:P78)</f>
        <v>0</v>
      </c>
      <c r="Q76" s="66">
        <f>SUM(Q77:Q78)</f>
        <v>0</v>
      </c>
      <c r="R76" s="70">
        <f t="shared" si="53"/>
        <v>0</v>
      </c>
    </row>
    <row r="77" spans="1:18">
      <c r="A77" s="24">
        <v>482100</v>
      </c>
      <c r="B77" s="25" t="s">
        <v>73</v>
      </c>
      <c r="C77" s="27">
        <v>0</v>
      </c>
      <c r="D77" s="28">
        <v>0</v>
      </c>
      <c r="E77" s="28">
        <v>0</v>
      </c>
      <c r="F77" s="29">
        <f>SUM(D77+E77)</f>
        <v>0</v>
      </c>
      <c r="G77" s="30">
        <f t="shared" si="51"/>
        <v>0</v>
      </c>
      <c r="H77" s="103">
        <v>160000</v>
      </c>
      <c r="I77" s="31">
        <v>0</v>
      </c>
      <c r="J77" s="105">
        <v>40000</v>
      </c>
      <c r="K77" s="32">
        <f t="shared" si="49"/>
        <v>40000</v>
      </c>
      <c r="L77" s="77">
        <f t="shared" si="50"/>
        <v>200000</v>
      </c>
      <c r="M77" s="59">
        <f t="shared" si="48"/>
        <v>200000</v>
      </c>
      <c r="O77" s="67">
        <v>0</v>
      </c>
      <c r="P77" s="67">
        <v>0</v>
      </c>
      <c r="Q77" s="67">
        <v>0</v>
      </c>
      <c r="R77" s="71">
        <f t="shared" si="53"/>
        <v>0</v>
      </c>
    </row>
    <row r="78" spans="1:18">
      <c r="A78" s="24">
        <v>482200</v>
      </c>
      <c r="B78" s="25" t="s">
        <v>74</v>
      </c>
      <c r="C78" s="27">
        <v>0</v>
      </c>
      <c r="D78" s="28">
        <v>0</v>
      </c>
      <c r="E78" s="28">
        <v>0</v>
      </c>
      <c r="F78" s="29">
        <f>SUM(D78+E78)</f>
        <v>0</v>
      </c>
      <c r="G78" s="30">
        <f t="shared" si="51"/>
        <v>0</v>
      </c>
      <c r="H78" s="76">
        <v>40000</v>
      </c>
      <c r="I78" s="31">
        <v>0</v>
      </c>
      <c r="J78" s="31">
        <v>0</v>
      </c>
      <c r="K78" s="32">
        <f t="shared" si="49"/>
        <v>0</v>
      </c>
      <c r="L78" s="77">
        <f t="shared" si="50"/>
        <v>40000</v>
      </c>
      <c r="M78" s="59">
        <f t="shared" si="48"/>
        <v>40000</v>
      </c>
      <c r="O78" s="67">
        <v>0</v>
      </c>
      <c r="P78" s="67">
        <v>0</v>
      </c>
      <c r="Q78" s="67">
        <v>0</v>
      </c>
      <c r="R78" s="71">
        <f t="shared" si="53"/>
        <v>0</v>
      </c>
    </row>
    <row r="79" spans="1:18">
      <c r="A79" s="17">
        <v>483000</v>
      </c>
      <c r="B79" s="18" t="s">
        <v>75</v>
      </c>
      <c r="C79" s="19">
        <f>SUM(C80)</f>
        <v>0</v>
      </c>
      <c r="D79" s="53">
        <f t="shared" ref="D79:E79" si="61">SUM(D80)</f>
        <v>0</v>
      </c>
      <c r="E79" s="53">
        <f t="shared" si="61"/>
        <v>0</v>
      </c>
      <c r="F79" s="20">
        <f>SUM(D79:E79)</f>
        <v>0</v>
      </c>
      <c r="G79" s="21">
        <f t="shared" si="51"/>
        <v>0</v>
      </c>
      <c r="H79" s="22">
        <f>SUM(H80)</f>
        <v>0</v>
      </c>
      <c r="I79" s="22">
        <f t="shared" ref="I79:J79" si="62">SUM(I80)</f>
        <v>0</v>
      </c>
      <c r="J79" s="22">
        <f t="shared" si="62"/>
        <v>0</v>
      </c>
      <c r="K79" s="23">
        <f t="shared" si="49"/>
        <v>0</v>
      </c>
      <c r="L79" s="75">
        <f t="shared" si="50"/>
        <v>0</v>
      </c>
      <c r="M79" s="58">
        <f t="shared" si="48"/>
        <v>0</v>
      </c>
      <c r="O79" s="66">
        <f>SUM(O80)</f>
        <v>0</v>
      </c>
      <c r="P79" s="66">
        <f>SUM(P80)</f>
        <v>0</v>
      </c>
      <c r="Q79" s="66">
        <f>SUM(Q80)</f>
        <v>0</v>
      </c>
      <c r="R79" s="70">
        <f t="shared" si="53"/>
        <v>0</v>
      </c>
    </row>
    <row r="80" spans="1:18">
      <c r="A80" s="24">
        <v>483100</v>
      </c>
      <c r="B80" s="25" t="s">
        <v>76</v>
      </c>
      <c r="C80" s="26">
        <v>0</v>
      </c>
      <c r="D80" s="26">
        <v>0</v>
      </c>
      <c r="E80" s="26">
        <v>0</v>
      </c>
      <c r="F80" s="29">
        <f>SUM(D80+E80)</f>
        <v>0</v>
      </c>
      <c r="G80" s="30">
        <f t="shared" si="51"/>
        <v>0</v>
      </c>
      <c r="H80" s="31">
        <v>0</v>
      </c>
      <c r="I80" s="31">
        <v>0</v>
      </c>
      <c r="J80" s="31">
        <v>0</v>
      </c>
      <c r="K80" s="32">
        <f t="shared" si="49"/>
        <v>0</v>
      </c>
      <c r="L80" s="77">
        <f t="shared" si="50"/>
        <v>0</v>
      </c>
      <c r="M80" s="59">
        <f t="shared" si="48"/>
        <v>0</v>
      </c>
      <c r="O80" s="67">
        <v>0</v>
      </c>
      <c r="P80" s="67">
        <v>0</v>
      </c>
      <c r="Q80" s="67">
        <v>0</v>
      </c>
      <c r="R80" s="71">
        <f t="shared" si="53"/>
        <v>0</v>
      </c>
    </row>
    <row r="81" spans="1:18">
      <c r="A81" s="3">
        <v>500000</v>
      </c>
      <c r="B81" s="4" t="s">
        <v>77</v>
      </c>
      <c r="C81" s="5">
        <f>SUM(C82+C92)</f>
        <v>660000</v>
      </c>
      <c r="D81" s="5">
        <f t="shared" ref="D81:E81" si="63">SUM(D82+D92)</f>
        <v>0</v>
      </c>
      <c r="E81" s="5">
        <f t="shared" si="63"/>
        <v>0</v>
      </c>
      <c r="F81" s="6">
        <f>SUM(D81:E81)</f>
        <v>0</v>
      </c>
      <c r="G81" s="7">
        <f t="shared" si="51"/>
        <v>660000</v>
      </c>
      <c r="H81" s="8">
        <f>SUM(H82+H92)</f>
        <v>1100000</v>
      </c>
      <c r="I81" s="8">
        <f t="shared" ref="I81:J81" si="64">SUM(I82+I92)</f>
        <v>0</v>
      </c>
      <c r="J81" s="8">
        <f t="shared" si="64"/>
        <v>0</v>
      </c>
      <c r="K81" s="36">
        <f t="shared" si="49"/>
        <v>0</v>
      </c>
      <c r="L81" s="79">
        <f t="shared" si="50"/>
        <v>1100000</v>
      </c>
      <c r="M81" s="60">
        <f t="shared" si="48"/>
        <v>1760000</v>
      </c>
      <c r="O81" s="64">
        <f>SUM(O82+O92)</f>
        <v>0</v>
      </c>
      <c r="P81" s="64">
        <f>SUM(P82+P92)</f>
        <v>0</v>
      </c>
      <c r="Q81" s="64">
        <f>SUM(Q82+Q92)</f>
        <v>0</v>
      </c>
      <c r="R81" s="72">
        <f t="shared" si="53"/>
        <v>0</v>
      </c>
    </row>
    <row r="82" spans="1:18">
      <c r="A82" s="10">
        <v>510000</v>
      </c>
      <c r="B82" s="11" t="s">
        <v>78</v>
      </c>
      <c r="C82" s="12">
        <f>SUM(C83+C86+C90)</f>
        <v>660000</v>
      </c>
      <c r="D82" s="12">
        <f t="shared" ref="D82:E82" si="65">SUM(D83+D86+D90)</f>
        <v>0</v>
      </c>
      <c r="E82" s="12">
        <f t="shared" si="65"/>
        <v>0</v>
      </c>
      <c r="F82" s="13">
        <f>SUM(D82:E82)</f>
        <v>0</v>
      </c>
      <c r="G82" s="14">
        <f t="shared" si="51"/>
        <v>660000</v>
      </c>
      <c r="H82" s="15">
        <f>SUM(H83+H86+H90)</f>
        <v>1100000</v>
      </c>
      <c r="I82" s="15">
        <f t="shared" ref="I82:J82" si="66">SUM(I83+I86+I90)</f>
        <v>0</v>
      </c>
      <c r="J82" s="15">
        <f t="shared" si="66"/>
        <v>0</v>
      </c>
      <c r="K82" s="16">
        <f t="shared" si="49"/>
        <v>0</v>
      </c>
      <c r="L82" s="74">
        <f t="shared" si="50"/>
        <v>1100000</v>
      </c>
      <c r="M82" s="57">
        <f t="shared" si="48"/>
        <v>1760000</v>
      </c>
      <c r="O82" s="65">
        <f>SUM(O83+O86+O90)</f>
        <v>0</v>
      </c>
      <c r="P82" s="65">
        <f>SUM(P83+P86+P90)</f>
        <v>0</v>
      </c>
      <c r="Q82" s="65">
        <f>SUM(Q83+Q86+Q90)</f>
        <v>0</v>
      </c>
      <c r="R82" s="69">
        <f t="shared" si="53"/>
        <v>0</v>
      </c>
    </row>
    <row r="83" spans="1:18">
      <c r="A83" s="17">
        <v>511000</v>
      </c>
      <c r="B83" s="18" t="s">
        <v>79</v>
      </c>
      <c r="C83" s="19">
        <f>SUM(C84:C85)</f>
        <v>250000</v>
      </c>
      <c r="D83" s="19">
        <f t="shared" ref="D83:E83" si="67">SUM(D84:D85)</f>
        <v>0</v>
      </c>
      <c r="E83" s="19">
        <f t="shared" si="67"/>
        <v>0</v>
      </c>
      <c r="F83" s="20">
        <f>SUM(D83:E83)</f>
        <v>0</v>
      </c>
      <c r="G83" s="21">
        <f t="shared" si="51"/>
        <v>250000</v>
      </c>
      <c r="H83" s="22">
        <f>SUM(H84:H85)</f>
        <v>100000</v>
      </c>
      <c r="I83" s="22">
        <f t="shared" ref="I83:J83" si="68">SUM(I84:I85)</f>
        <v>0</v>
      </c>
      <c r="J83" s="22">
        <f t="shared" si="68"/>
        <v>0</v>
      </c>
      <c r="K83" s="23">
        <f t="shared" si="49"/>
        <v>0</v>
      </c>
      <c r="L83" s="75">
        <f t="shared" si="50"/>
        <v>100000</v>
      </c>
      <c r="M83" s="58">
        <f t="shared" si="48"/>
        <v>350000</v>
      </c>
      <c r="O83" s="66">
        <f>SUM(O84:O85)</f>
        <v>0</v>
      </c>
      <c r="P83" s="66">
        <f>SUM(P84:P85)</f>
        <v>0</v>
      </c>
      <c r="Q83" s="66">
        <f>SUM(Q84:Q85)</f>
        <v>0</v>
      </c>
      <c r="R83" s="70">
        <f t="shared" si="53"/>
        <v>0</v>
      </c>
    </row>
    <row r="84" spans="1:18">
      <c r="A84" s="24">
        <v>511300</v>
      </c>
      <c r="B84" s="25" t="s">
        <v>80</v>
      </c>
      <c r="C84" s="26">
        <v>0</v>
      </c>
      <c r="D84" s="26">
        <v>0</v>
      </c>
      <c r="E84" s="27">
        <v>0</v>
      </c>
      <c r="F84" s="29">
        <f>SUM(D84+E84)</f>
        <v>0</v>
      </c>
      <c r="G84" s="30">
        <f t="shared" si="51"/>
        <v>0</v>
      </c>
      <c r="H84" s="31">
        <v>0</v>
      </c>
      <c r="I84" s="31">
        <v>0</v>
      </c>
      <c r="J84" s="31">
        <v>0</v>
      </c>
      <c r="K84" s="32">
        <f t="shared" si="49"/>
        <v>0</v>
      </c>
      <c r="L84" s="77">
        <f t="shared" si="50"/>
        <v>0</v>
      </c>
      <c r="M84" s="59">
        <f t="shared" si="48"/>
        <v>0</v>
      </c>
      <c r="O84" s="67">
        <v>0</v>
      </c>
      <c r="P84" s="67">
        <v>0</v>
      </c>
      <c r="Q84" s="67">
        <v>0</v>
      </c>
      <c r="R84" s="71">
        <f t="shared" si="53"/>
        <v>0</v>
      </c>
    </row>
    <row r="85" spans="1:18">
      <c r="A85" s="24">
        <v>511400</v>
      </c>
      <c r="B85" s="25" t="s">
        <v>81</v>
      </c>
      <c r="C85" s="26">
        <v>250000</v>
      </c>
      <c r="D85" s="26">
        <v>0</v>
      </c>
      <c r="E85" s="27">
        <v>0</v>
      </c>
      <c r="F85" s="29">
        <f>SUM(D85+E85)</f>
        <v>0</v>
      </c>
      <c r="G85" s="30">
        <f t="shared" si="51"/>
        <v>250000</v>
      </c>
      <c r="H85" s="31">
        <v>100000</v>
      </c>
      <c r="I85" s="31">
        <v>0</v>
      </c>
      <c r="J85" s="31">
        <v>0</v>
      </c>
      <c r="K85" s="32">
        <f t="shared" si="49"/>
        <v>0</v>
      </c>
      <c r="L85" s="77">
        <f t="shared" si="50"/>
        <v>100000</v>
      </c>
      <c r="M85" s="59">
        <f t="shared" si="48"/>
        <v>350000</v>
      </c>
      <c r="O85" s="67">
        <v>0</v>
      </c>
      <c r="P85" s="67">
        <v>0</v>
      </c>
      <c r="Q85" s="67">
        <v>0</v>
      </c>
      <c r="R85" s="71">
        <f t="shared" si="53"/>
        <v>0</v>
      </c>
    </row>
    <row r="86" spans="1:18">
      <c r="A86" s="17">
        <v>512000</v>
      </c>
      <c r="B86" s="18" t="s">
        <v>82</v>
      </c>
      <c r="C86" s="19">
        <f>SUM(C87:C89)</f>
        <v>410000</v>
      </c>
      <c r="D86" s="19">
        <f t="shared" ref="D86:E86" si="69">SUM(D87:D89)</f>
        <v>0</v>
      </c>
      <c r="E86" s="19">
        <f t="shared" si="69"/>
        <v>0</v>
      </c>
      <c r="F86" s="20">
        <f>SUM(D86:E86)</f>
        <v>0</v>
      </c>
      <c r="G86" s="21">
        <f t="shared" si="51"/>
        <v>410000</v>
      </c>
      <c r="H86" s="22">
        <f>SUM(H87:H89)</f>
        <v>950000</v>
      </c>
      <c r="I86" s="22">
        <f t="shared" ref="I86:J86" si="70">SUM(I87:I89)</f>
        <v>0</v>
      </c>
      <c r="J86" s="22">
        <f t="shared" si="70"/>
        <v>0</v>
      </c>
      <c r="K86" s="23">
        <f t="shared" si="49"/>
        <v>0</v>
      </c>
      <c r="L86" s="75">
        <f t="shared" si="50"/>
        <v>950000</v>
      </c>
      <c r="M86" s="58">
        <f t="shared" si="48"/>
        <v>1360000</v>
      </c>
      <c r="O86" s="66">
        <f>SUM(O87:O89)</f>
        <v>0</v>
      </c>
      <c r="P86" s="66">
        <f>SUM(P87:P89)</f>
        <v>0</v>
      </c>
      <c r="Q86" s="66">
        <f>SUM(Q87:Q89)</f>
        <v>0</v>
      </c>
      <c r="R86" s="70">
        <f t="shared" si="53"/>
        <v>0</v>
      </c>
    </row>
    <row r="87" spans="1:18">
      <c r="A87" s="24">
        <v>512200</v>
      </c>
      <c r="B87" s="25" t="s">
        <v>83</v>
      </c>
      <c r="C87" s="81">
        <v>410000</v>
      </c>
      <c r="D87" s="26">
        <v>0</v>
      </c>
      <c r="E87" s="27">
        <v>0</v>
      </c>
      <c r="F87" s="29">
        <f>SUM(D87+E87)</f>
        <v>0</v>
      </c>
      <c r="G87" s="30">
        <f t="shared" si="51"/>
        <v>410000</v>
      </c>
      <c r="H87" s="103">
        <v>500000</v>
      </c>
      <c r="I87" s="31">
        <v>0</v>
      </c>
      <c r="J87" s="31">
        <v>0</v>
      </c>
      <c r="K87" s="32">
        <f t="shared" si="49"/>
        <v>0</v>
      </c>
      <c r="L87" s="77">
        <f t="shared" si="50"/>
        <v>500000</v>
      </c>
      <c r="M87" s="59">
        <f t="shared" si="48"/>
        <v>910000</v>
      </c>
      <c r="O87" s="67">
        <v>0</v>
      </c>
      <c r="P87" s="67">
        <v>0</v>
      </c>
      <c r="Q87" s="67">
        <v>0</v>
      </c>
      <c r="R87" s="71">
        <f t="shared" si="53"/>
        <v>0</v>
      </c>
    </row>
    <row r="88" spans="1:18">
      <c r="A88" s="24">
        <v>512600</v>
      </c>
      <c r="B88" s="25" t="s">
        <v>84</v>
      </c>
      <c r="C88" s="26">
        <v>0</v>
      </c>
      <c r="D88" s="26">
        <v>0</v>
      </c>
      <c r="E88" s="27">
        <v>0</v>
      </c>
      <c r="F88" s="29">
        <f>SUM(D88+E88)</f>
        <v>0</v>
      </c>
      <c r="G88" s="30">
        <f t="shared" si="51"/>
        <v>0</v>
      </c>
      <c r="H88" s="103">
        <v>450000</v>
      </c>
      <c r="I88" s="31">
        <v>0</v>
      </c>
      <c r="J88" s="31">
        <v>0</v>
      </c>
      <c r="K88" s="32">
        <f t="shared" si="49"/>
        <v>0</v>
      </c>
      <c r="L88" s="77">
        <f t="shared" si="50"/>
        <v>450000</v>
      </c>
      <c r="M88" s="59">
        <f t="shared" si="48"/>
        <v>450000</v>
      </c>
      <c r="O88" s="67">
        <v>0</v>
      </c>
      <c r="P88" s="67">
        <v>0</v>
      </c>
      <c r="Q88" s="67">
        <v>0</v>
      </c>
      <c r="R88" s="71">
        <f t="shared" si="53"/>
        <v>0</v>
      </c>
    </row>
    <row r="89" spans="1:18">
      <c r="A89" s="24">
        <v>512900</v>
      </c>
      <c r="B89" s="25" t="s">
        <v>85</v>
      </c>
      <c r="C89" s="26">
        <v>0</v>
      </c>
      <c r="D89" s="26">
        <v>0</v>
      </c>
      <c r="E89" s="27">
        <v>0</v>
      </c>
      <c r="F89" s="29">
        <f>SUM(D89+E89)</f>
        <v>0</v>
      </c>
      <c r="G89" s="30">
        <f t="shared" si="51"/>
        <v>0</v>
      </c>
      <c r="H89" s="76">
        <v>0</v>
      </c>
      <c r="I89" s="31">
        <v>0</v>
      </c>
      <c r="J89" s="31">
        <v>0</v>
      </c>
      <c r="K89" s="32">
        <f t="shared" si="49"/>
        <v>0</v>
      </c>
      <c r="L89" s="77">
        <f t="shared" si="50"/>
        <v>0</v>
      </c>
      <c r="M89" s="59">
        <f t="shared" si="48"/>
        <v>0</v>
      </c>
      <c r="O89" s="67">
        <v>0</v>
      </c>
      <c r="P89" s="67">
        <v>0</v>
      </c>
      <c r="Q89" s="67">
        <v>0</v>
      </c>
      <c r="R89" s="71">
        <f t="shared" si="53"/>
        <v>0</v>
      </c>
    </row>
    <row r="90" spans="1:18">
      <c r="A90" s="17">
        <v>515000</v>
      </c>
      <c r="B90" s="18" t="s">
        <v>86</v>
      </c>
      <c r="C90" s="19">
        <f>SUM(C91)</f>
        <v>0</v>
      </c>
      <c r="D90" s="19">
        <f t="shared" ref="D90:E90" si="71">SUM(D91)</f>
        <v>0</v>
      </c>
      <c r="E90" s="19">
        <f t="shared" si="71"/>
        <v>0</v>
      </c>
      <c r="F90" s="20">
        <f>SUM(D90:E90)</f>
        <v>0</v>
      </c>
      <c r="G90" s="21">
        <f t="shared" si="51"/>
        <v>0</v>
      </c>
      <c r="H90" s="22">
        <f>SUM(H91)</f>
        <v>50000</v>
      </c>
      <c r="I90" s="22">
        <f t="shared" ref="I90:J90" si="72">SUM(I91)</f>
        <v>0</v>
      </c>
      <c r="J90" s="22">
        <f t="shared" si="72"/>
        <v>0</v>
      </c>
      <c r="K90" s="23">
        <f t="shared" si="49"/>
        <v>0</v>
      </c>
      <c r="L90" s="75">
        <f t="shared" si="50"/>
        <v>50000</v>
      </c>
      <c r="M90" s="58">
        <f t="shared" si="48"/>
        <v>50000</v>
      </c>
      <c r="O90" s="66">
        <f>SUM(O91)</f>
        <v>0</v>
      </c>
      <c r="P90" s="66">
        <f>SUM(P91)</f>
        <v>0</v>
      </c>
      <c r="Q90" s="66">
        <f>SUM(Q91)</f>
        <v>0</v>
      </c>
      <c r="R90" s="70">
        <f t="shared" si="53"/>
        <v>0</v>
      </c>
    </row>
    <row r="91" spans="1:18">
      <c r="A91" s="24">
        <v>515100</v>
      </c>
      <c r="B91" s="25" t="s">
        <v>87</v>
      </c>
      <c r="C91" s="26">
        <v>0</v>
      </c>
      <c r="D91" s="26">
        <v>0</v>
      </c>
      <c r="E91" s="27">
        <v>0</v>
      </c>
      <c r="F91" s="29">
        <f>SUM(D91+E91)</f>
        <v>0</v>
      </c>
      <c r="G91" s="30">
        <f t="shared" si="51"/>
        <v>0</v>
      </c>
      <c r="H91" s="31">
        <v>50000</v>
      </c>
      <c r="I91" s="31">
        <v>0</v>
      </c>
      <c r="J91" s="31">
        <v>0</v>
      </c>
      <c r="K91" s="32">
        <f t="shared" si="49"/>
        <v>0</v>
      </c>
      <c r="L91" s="77">
        <f t="shared" si="50"/>
        <v>50000</v>
      </c>
      <c r="M91" s="59">
        <f t="shared" si="48"/>
        <v>50000</v>
      </c>
      <c r="O91" s="67">
        <v>0</v>
      </c>
      <c r="P91" s="67">
        <v>0</v>
      </c>
      <c r="Q91" s="67">
        <v>0</v>
      </c>
      <c r="R91" s="71">
        <f t="shared" si="53"/>
        <v>0</v>
      </c>
    </row>
    <row r="92" spans="1:18">
      <c r="A92" s="10">
        <v>520000</v>
      </c>
      <c r="B92" s="11" t="s">
        <v>88</v>
      </c>
      <c r="C92" s="12">
        <f>SUM(C93)</f>
        <v>0</v>
      </c>
      <c r="D92" s="12">
        <f t="shared" ref="D92:E93" si="73">SUM(D93)</f>
        <v>0</v>
      </c>
      <c r="E92" s="12">
        <f t="shared" si="73"/>
        <v>0</v>
      </c>
      <c r="F92" s="13">
        <f>SUM(D92:E92)</f>
        <v>0</v>
      </c>
      <c r="G92" s="14">
        <f t="shared" si="51"/>
        <v>0</v>
      </c>
      <c r="H92" s="15">
        <f>SUM(H93)</f>
        <v>0</v>
      </c>
      <c r="I92" s="15">
        <f t="shared" ref="I92:J93" si="74">SUM(I93)</f>
        <v>0</v>
      </c>
      <c r="J92" s="15">
        <f t="shared" si="74"/>
        <v>0</v>
      </c>
      <c r="K92" s="16">
        <f t="shared" si="49"/>
        <v>0</v>
      </c>
      <c r="L92" s="74">
        <f t="shared" si="50"/>
        <v>0</v>
      </c>
      <c r="M92" s="57">
        <f t="shared" si="48"/>
        <v>0</v>
      </c>
      <c r="O92" s="65">
        <f t="shared" ref="O92:Q93" si="75">SUM(O93)</f>
        <v>0</v>
      </c>
      <c r="P92" s="65">
        <f t="shared" si="75"/>
        <v>0</v>
      </c>
      <c r="Q92" s="65">
        <f t="shared" si="75"/>
        <v>0</v>
      </c>
      <c r="R92" s="69">
        <f t="shared" si="53"/>
        <v>0</v>
      </c>
    </row>
    <row r="93" spans="1:18">
      <c r="A93" s="17">
        <v>523000</v>
      </c>
      <c r="B93" s="18" t="s">
        <v>89</v>
      </c>
      <c r="C93" s="19">
        <f>SUM(C94)</f>
        <v>0</v>
      </c>
      <c r="D93" s="19">
        <f t="shared" si="73"/>
        <v>0</v>
      </c>
      <c r="E93" s="19">
        <f t="shared" si="73"/>
        <v>0</v>
      </c>
      <c r="F93" s="20">
        <f>SUM(D93:E93)</f>
        <v>0</v>
      </c>
      <c r="G93" s="21">
        <f t="shared" si="51"/>
        <v>0</v>
      </c>
      <c r="H93" s="22">
        <f>SUM(H94)</f>
        <v>0</v>
      </c>
      <c r="I93" s="22">
        <f t="shared" si="74"/>
        <v>0</v>
      </c>
      <c r="J93" s="22">
        <f t="shared" si="74"/>
        <v>0</v>
      </c>
      <c r="K93" s="23">
        <f t="shared" si="49"/>
        <v>0</v>
      </c>
      <c r="L93" s="75">
        <f t="shared" si="50"/>
        <v>0</v>
      </c>
      <c r="M93" s="58">
        <f t="shared" si="48"/>
        <v>0</v>
      </c>
      <c r="O93" s="66">
        <f t="shared" si="75"/>
        <v>0</v>
      </c>
      <c r="P93" s="66">
        <f t="shared" si="75"/>
        <v>0</v>
      </c>
      <c r="Q93" s="66">
        <f t="shared" si="75"/>
        <v>0</v>
      </c>
      <c r="R93" s="70">
        <f t="shared" si="53"/>
        <v>0</v>
      </c>
    </row>
    <row r="94" spans="1:18" ht="15.75" thickBot="1">
      <c r="A94" s="37">
        <v>523100</v>
      </c>
      <c r="B94" s="38" t="s">
        <v>90</v>
      </c>
      <c r="C94" s="39">
        <v>0</v>
      </c>
      <c r="D94" s="40">
        <v>0</v>
      </c>
      <c r="E94" s="41">
        <v>0</v>
      </c>
      <c r="F94" s="41">
        <f>SUM(D94+E94)</f>
        <v>0</v>
      </c>
      <c r="G94" s="42">
        <f t="shared" si="51"/>
        <v>0</v>
      </c>
      <c r="H94" s="76"/>
      <c r="I94" s="43">
        <v>0</v>
      </c>
      <c r="J94" s="44">
        <v>0</v>
      </c>
      <c r="K94" s="45">
        <f t="shared" si="49"/>
        <v>0</v>
      </c>
      <c r="L94" s="80">
        <f t="shared" si="50"/>
        <v>0</v>
      </c>
      <c r="M94" s="61">
        <f t="shared" si="48"/>
        <v>0</v>
      </c>
      <c r="O94" s="67">
        <v>0</v>
      </c>
      <c r="P94" s="67">
        <v>0</v>
      </c>
      <c r="Q94" s="67">
        <v>0</v>
      </c>
      <c r="R94" s="71">
        <f t="shared" si="53"/>
        <v>0</v>
      </c>
    </row>
    <row r="95" spans="1:18" ht="15.75" thickBot="1">
      <c r="A95" s="46" t="s">
        <v>91</v>
      </c>
      <c r="B95" s="47" t="s">
        <v>92</v>
      </c>
      <c r="C95" s="48">
        <f>SUM(C8+C81)</f>
        <v>32692652</v>
      </c>
      <c r="D95" s="48">
        <f>SUM(D8+D81)</f>
        <v>2200000</v>
      </c>
      <c r="E95" s="48">
        <f>SUM(E8+E81)</f>
        <v>5000000</v>
      </c>
      <c r="F95" s="49">
        <f>SUM(D95:E95)</f>
        <v>7200000</v>
      </c>
      <c r="G95" s="50">
        <f t="shared" si="51"/>
        <v>39892652</v>
      </c>
      <c r="H95" s="51">
        <f>SUM(H8+H81)</f>
        <v>14529030</v>
      </c>
      <c r="I95" s="51">
        <f>SUM(I8+I81)</f>
        <v>11170000</v>
      </c>
      <c r="J95" s="51">
        <f>SUM(J8+J81)</f>
        <v>3970000</v>
      </c>
      <c r="K95" s="49">
        <f t="shared" si="49"/>
        <v>15140000</v>
      </c>
      <c r="L95" s="50">
        <f t="shared" si="50"/>
        <v>29669030</v>
      </c>
      <c r="M95" s="62">
        <f t="shared" si="48"/>
        <v>69561682</v>
      </c>
      <c r="O95" s="73">
        <f>SUM(O8+O81)</f>
        <v>0</v>
      </c>
      <c r="P95" s="73">
        <f>SUM(P8+P81)</f>
        <v>1020000</v>
      </c>
      <c r="Q95" s="73">
        <f>SUM(Q8+Q81)</f>
        <v>550000</v>
      </c>
      <c r="R95" s="73">
        <f>SUM(O95:Q95)</f>
        <v>1570000</v>
      </c>
    </row>
    <row r="98" spans="2:11">
      <c r="B98" s="54" t="s">
        <v>97</v>
      </c>
      <c r="C98" s="54"/>
      <c r="D98" s="54"/>
      <c r="E98" s="54"/>
      <c r="F98" s="54"/>
      <c r="G98" s="54"/>
      <c r="H98" s="54"/>
      <c r="I98" s="54"/>
      <c r="J98" s="54"/>
      <c r="K98" s="54"/>
    </row>
  </sheetData>
  <mergeCells count="14">
    <mergeCell ref="P6:P7"/>
    <mergeCell ref="Q6:Q7"/>
    <mergeCell ref="R6:R7"/>
    <mergeCell ref="H6:H7"/>
    <mergeCell ref="I6:J6"/>
    <mergeCell ref="K6:K7"/>
    <mergeCell ref="L6:L7"/>
    <mergeCell ref="M6:M7"/>
    <mergeCell ref="O6:O7"/>
    <mergeCell ref="A6:B7"/>
    <mergeCell ref="C6:C7"/>
    <mergeCell ref="D6:E6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F11:F27 F42:F64 F79:F94" formula="1"/>
    <ignoredError sqref="K11:K28 I63:J63 K29:K32 K33:K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2015</vt:lpstr>
    </vt:vector>
  </TitlesOfParts>
  <Company>Grad Beograd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Mirjana Brkic</cp:lastModifiedBy>
  <cp:lastPrinted>2015-06-02T09:38:04Z</cp:lastPrinted>
  <dcterms:created xsi:type="dcterms:W3CDTF">2014-12-04T11:15:53Z</dcterms:created>
  <dcterms:modified xsi:type="dcterms:W3CDTF">2015-12-14T15:10:20Z</dcterms:modified>
</cp:coreProperties>
</file>